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607" activeTab="2"/>
  </bookViews>
  <sheets>
    <sheet name="出納簿シート" sheetId="1" r:id="rId1"/>
    <sheet name="【支出】費目別一覧" sheetId="2" r:id="rId2"/>
    <sheet name="【収入】費目別一覧" sheetId="3" r:id="rId3"/>
  </sheets>
  <externalReferences>
    <externalReference r:id="rId6"/>
  </externalReferences>
  <definedNames>
    <definedName name="_Fill" hidden="1">#REF!</definedName>
    <definedName name="_xlnm._FilterDatabase" localSheetId="0" hidden="1">'出納簿シート'!$A$4:$L$521</definedName>
    <definedName name="\a" localSheetId="2">#REF!</definedName>
    <definedName name="\a">#REF!</definedName>
    <definedName name="\b" localSheetId="2">#REF!</definedName>
    <definedName name="\b">#REF!</definedName>
    <definedName name="\c" localSheetId="2">#REF!</definedName>
    <definedName name="\c">#REF!</definedName>
    <definedName name="\d" localSheetId="2">#REF!</definedName>
    <definedName name="\d">#REF!</definedName>
    <definedName name="\e" localSheetId="2">#REF!</definedName>
    <definedName name="\e">#REF!</definedName>
    <definedName name="\f" localSheetId="2">#REF!</definedName>
    <definedName name="\f">#REF!</definedName>
    <definedName name="\g" localSheetId="2">#REF!</definedName>
    <definedName name="\g">#REF!</definedName>
    <definedName name="\h" localSheetId="2">#REF!</definedName>
    <definedName name="\h">#REF!</definedName>
    <definedName name="\i" localSheetId="2">#REF!</definedName>
    <definedName name="\i">#REF!</definedName>
    <definedName name="\j" localSheetId="2">#REF!</definedName>
    <definedName name="\j">#REF!</definedName>
    <definedName name="\k" localSheetId="2">#REF!</definedName>
    <definedName name="\k">#REF!</definedName>
    <definedName name="\l" localSheetId="2">#REF!</definedName>
    <definedName name="\l">#REF!</definedName>
    <definedName name="\m" localSheetId="2">#REF!</definedName>
    <definedName name="\m">#REF!</definedName>
    <definedName name="\n" localSheetId="2">#REF!</definedName>
    <definedName name="\n">#REF!</definedName>
    <definedName name="\o" localSheetId="2">#REF!</definedName>
    <definedName name="\o">#REF!</definedName>
    <definedName name="\p" localSheetId="2">#REF!</definedName>
    <definedName name="\p">#REF!</definedName>
    <definedName name="\q" localSheetId="2">#REF!</definedName>
    <definedName name="\q">#REF!</definedName>
    <definedName name="\r" localSheetId="2">#REF!</definedName>
    <definedName name="\r">#REF!</definedName>
    <definedName name="\s" localSheetId="2">#REF!</definedName>
    <definedName name="\s">#REF!</definedName>
    <definedName name="\t" localSheetId="2">#REF!</definedName>
    <definedName name="\t">#REF!</definedName>
    <definedName name="\u" localSheetId="2">#REF!</definedName>
    <definedName name="\u">#REF!</definedName>
    <definedName name="\v" localSheetId="2">#REF!</definedName>
    <definedName name="\v">#REF!</definedName>
    <definedName name="\w" localSheetId="2">#REF!</definedName>
    <definedName name="\w">#REF!</definedName>
    <definedName name="\x" localSheetId="2">#REF!</definedName>
    <definedName name="\x">#REF!</definedName>
    <definedName name="\y" localSheetId="2">#REF!</definedName>
    <definedName name="\y">#REF!</definedName>
    <definedName name="\z" localSheetId="2">#REF!</definedName>
    <definedName name="\z">#REF!</definedName>
    <definedName name="DUMMY" localSheetId="2">#REF!</definedName>
    <definedName name="DUMMY">#REF!</definedName>
    <definedName name="J_HAJIME" localSheetId="2">#REF!</definedName>
    <definedName name="J_HAJIME">#REF!</definedName>
    <definedName name="J_OWARI" localSheetId="2">#REF!</definedName>
    <definedName name="J_OWARI">#REF!</definedName>
    <definedName name="_xlnm.Print_Area" localSheetId="1">'【支出】費目別一覧'!$B$18:$AE$141</definedName>
    <definedName name="_xlnm.Print_Area" localSheetId="2">'【収入】費目別一覧'!$B$14:$AL$34</definedName>
    <definedName name="_xlnm.Print_Area" localSheetId="0">'出納簿シート'!$A$1:$I$98</definedName>
    <definedName name="_xlnm.Print_Titles" localSheetId="1">'【支出】費目別一覧'!$21:$21</definedName>
    <definedName name="_xlnm.Print_Titles" localSheetId="2">'【収入】費目別一覧'!$17:$17</definedName>
    <definedName name="_xlnm.Print_Titles" localSheetId="0">'出納簿シート'!$4:$4</definedName>
  </definedNames>
  <calcPr fullCalcOnLoad="1"/>
</workbook>
</file>

<file path=xl/comments2.xml><?xml version="1.0" encoding="utf-8"?>
<comments xmlns="http://schemas.openxmlformats.org/spreadsheetml/2006/main">
  <authors>
    <author>Owner</author>
  </authors>
  <commentList>
    <comment ref="O19" authorId="0">
      <text>
        <r>
          <rPr>
            <sz val="9"/>
            <rFont val="ＭＳ ゴシック"/>
            <family val="3"/>
          </rPr>
          <t>『予算シート』とリンクしています。
数式を変更しないでください。</t>
        </r>
      </text>
    </comment>
    <comment ref="T19" authorId="0">
      <text>
        <r>
          <rPr>
            <sz val="9"/>
            <rFont val="ＭＳ ゴシック"/>
            <family val="3"/>
          </rPr>
          <t>数式を変更しないでください。</t>
        </r>
      </text>
    </comment>
    <comment ref="C19" authorId="0">
      <text>
        <r>
          <rPr>
            <sz val="9"/>
            <rFont val="ＭＳ ゴシック"/>
            <family val="3"/>
          </rPr>
          <t>数式を変更しないでください。</t>
        </r>
      </text>
    </comment>
  </commentList>
</comments>
</file>

<file path=xl/sharedStrings.xml><?xml version="1.0" encoding="utf-8"?>
<sst xmlns="http://schemas.openxmlformats.org/spreadsheetml/2006/main" count="101" uniqueCount="69">
  <si>
    <t>収入金額</t>
  </si>
  <si>
    <t>差引残高</t>
  </si>
  <si>
    <t>支出金額</t>
  </si>
  <si>
    <t>収入
№</t>
  </si>
  <si>
    <t>摘　　　　　　要</t>
  </si>
  <si>
    <t>旅費</t>
  </si>
  <si>
    <t>消耗品費</t>
  </si>
  <si>
    <t>需用費</t>
  </si>
  <si>
    <t>伺番号</t>
  </si>
  <si>
    <t>処理月日</t>
  </si>
  <si>
    <t>摘要</t>
  </si>
  <si>
    <t>金額</t>
  </si>
  <si>
    <t>収　　入</t>
  </si>
  <si>
    <t>支　　出</t>
  </si>
  <si>
    <t>Ａ</t>
  </si>
  <si>
    <t>Ｂ</t>
  </si>
  <si>
    <t>「通帳①シート」から、費目別に以下に抽出します。</t>
  </si>
  <si>
    <t>収入№</t>
  </si>
  <si>
    <t>計</t>
  </si>
  <si>
    <t>収入総額</t>
  </si>
  <si>
    <t>支出総額</t>
  </si>
  <si>
    <t>その他</t>
  </si>
  <si>
    <t>差引</t>
  </si>
  <si>
    <t>抽出します。</t>
  </si>
  <si>
    <t>需用費</t>
  </si>
  <si>
    <t>「出納簿シート」から、支出の費目別に以下に</t>
  </si>
  <si>
    <t>その他</t>
  </si>
  <si>
    <t>報償費</t>
  </si>
  <si>
    <t>支出
№</t>
  </si>
  <si>
    <t>消耗品費</t>
  </si>
  <si>
    <t>←Ａ～Ｂ(全角文字)を入力</t>
  </si>
  <si>
    <t>切手代</t>
  </si>
  <si>
    <t>大会テーマ・ポスター表彰用図書カード</t>
  </si>
  <si>
    <t>青森県高等学校文化連盟○○部　出納簿</t>
  </si>
  <si>
    <t>食糧費</t>
  </si>
  <si>
    <t>印刷製本費</t>
  </si>
  <si>
    <t>役務費</t>
  </si>
  <si>
    <t>使用料及び賃借料</t>
  </si>
  <si>
    <t>備品購入費</t>
  </si>
  <si>
    <t>負担金</t>
  </si>
  <si>
    <t>高文連配分金</t>
  </si>
  <si>
    <t>参加料</t>
  </si>
  <si>
    <t>登録料</t>
  </si>
  <si>
    <t>処理
年月日</t>
  </si>
  <si>
    <t>専門部への配分金</t>
  </si>
  <si>
    <t>繰越金</t>
  </si>
  <si>
    <t>費目</t>
  </si>
  <si>
    <t>総支出済額</t>
  </si>
  <si>
    <t>Ｃ</t>
  </si>
  <si>
    <t>Ｄ</t>
  </si>
  <si>
    <t>Ｅ</t>
  </si>
  <si>
    <t>地区大会</t>
  </si>
  <si>
    <t>累計</t>
  </si>
  <si>
    <t>←1～10を入力</t>
  </si>
  <si>
    <t>小分類</t>
  </si>
  <si>
    <t>予算</t>
  </si>
  <si>
    <t>残額</t>
  </si>
  <si>
    <t>出納簿シートの列番号</t>
  </si>
  <si>
    <t>支出の費目</t>
  </si>
  <si>
    <t>小分類</t>
  </si>
  <si>
    <t>費目（）付き</t>
  </si>
  <si>
    <t>出納簿シートの列番号↓</t>
  </si>
  <si>
    <t>Ａ</t>
  </si>
  <si>
    <t>左の表の費目の番号↓</t>
  </si>
  <si>
    <t>出納簿シート内の
列番号</t>
  </si>
  <si>
    <t>【支出】【収入】シートに出力される項目　　↓</t>
  </si>
  <si>
    <t>【支出】シートに出力
されているもの　↓</t>
  </si>
  <si>
    <t>【収入】シートに出力
　されているもので　↓</t>
  </si>
  <si>
    <t xml:space="preserve">費目()付き 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</si>
</sst>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/d"/>
    <numFmt numFmtId="178" formatCode="mmm\-yyyy"/>
    <numFmt numFmtId="179" formatCode="#,##0_);[Red]\(#,##0\)"/>
    <numFmt numFmtId="180" formatCode="[&lt;=999]000;[&lt;=99999]000\-00;000\-0000"/>
    <numFmt numFmtId="181" formatCode="0_);[Red]\(0\)"/>
    <numFmt numFmtId="182" formatCode="#,##0_ ;[Red]\-#,##0\ "/>
    <numFmt numFmtId="183" formatCode="&quot;平&quot;&quot;成&quot;0&quot;年&quot;&quot;度&quot;"/>
    <numFmt numFmtId="184" formatCode="&quot;全日制@&quot;0"/>
    <numFmt numFmtId="185" formatCode="&quot;定通特@&quot;0"/>
    <numFmt numFmtId="186" formatCode="0_ "/>
    <numFmt numFmtId="187" formatCode="#,##0;&quot;△ &quot;#,##0"/>
    <numFmt numFmtId="188" formatCode="&quot;¥&quot;#,##0_);[Red]\(&quot;¥&quot;#,##0\)"/>
    <numFmt numFmtId="189" formatCode="&quot;¥&quot;#,##0"/>
    <numFmt numFmtId="190" formatCode="m&quot;月&quot;d&quot;日&quot;;@"/>
    <numFmt numFmtId="191" formatCode="0_ ;[Red]\-0\ "/>
    <numFmt numFmtId="192" formatCode="#,##0.0_);[Red]\(#,##0.0\)"/>
    <numFmt numFmtId="193" formatCode="#,##0.00_);[Red]\(#,##0.00\)"/>
    <numFmt numFmtId="194" formatCode="#,##0.000_);[Red]\(#,##0.000\)"/>
    <numFmt numFmtId="195" formatCode="#,##0.0000_);[Red]\(#,##0.0000\)"/>
    <numFmt numFmtId="196" formatCode="#,##0.00000_);[Red]\(#,##0.00000\)"/>
    <numFmt numFmtId="197" formatCode="#,##0.000000_);[Red]\(#,##0.00000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&quot;令&quot;&quot;和&quot;0&quot;年&quot;&quot;度&quot;"/>
    <numFmt numFmtId="203" formatCode="&quot;R2.&quot;m\.d"/>
  </numFmts>
  <fonts count="70">
    <font>
      <sz val="11"/>
      <name val="ＦＡ 明朝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ＦＡ 明朝"/>
      <family val="1"/>
    </font>
    <font>
      <u val="single"/>
      <sz val="8.25"/>
      <color indexed="12"/>
      <name val="ＦＡ 明朝"/>
      <family val="3"/>
    </font>
    <font>
      <u val="single"/>
      <sz val="8.25"/>
      <color indexed="36"/>
      <name val="ＦＡ 明朝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sz val="10"/>
      <name val="ＭＳ Ｐゴシック"/>
      <family val="3"/>
    </font>
    <font>
      <sz val="11"/>
      <name val="ＭＳ Ｐゴシック"/>
      <family val="3"/>
    </font>
    <font>
      <sz val="16"/>
      <name val="ＭＳ ゴシック"/>
      <family val="3"/>
    </font>
    <font>
      <sz val="14"/>
      <name val="ＭＳ 明朝"/>
      <family val="1"/>
    </font>
    <font>
      <sz val="9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明朝"/>
      <family val="1"/>
    </font>
    <font>
      <sz val="20"/>
      <color indexed="9"/>
      <name val="ＭＳ ゴシック"/>
      <family val="3"/>
    </font>
    <font>
      <sz val="18"/>
      <color indexed="9"/>
      <name val="ＭＳ ゴシック"/>
      <family val="3"/>
    </font>
    <font>
      <sz val="11"/>
      <color indexed="10"/>
      <name val="ＭＳ ゴシック"/>
      <family val="3"/>
    </font>
    <font>
      <sz val="11"/>
      <color indexed="56"/>
      <name val="ＭＳ 明朝"/>
      <family val="1"/>
    </font>
    <font>
      <sz val="11"/>
      <color indexed="56"/>
      <name val="ＭＳ ゴシック"/>
      <family val="3"/>
    </font>
    <font>
      <sz val="10"/>
      <name val="ＭＳ Ｐ明朝"/>
      <family val="1"/>
    </font>
    <font>
      <sz val="20"/>
      <name val="ＭＳ ゴシック"/>
      <family val="3"/>
    </font>
    <font>
      <sz val="16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2"/>
      <name val="ＭＳ Ｐゴシック"/>
      <family val="3"/>
    </font>
    <font>
      <b/>
      <sz val="14"/>
      <color indexed="9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明朝"/>
      <family val="1"/>
    </font>
    <font>
      <sz val="11"/>
      <color indexed="10"/>
      <name val="Calibri"/>
      <family val="2"/>
    </font>
    <font>
      <sz val="9"/>
      <name val="Meiryo UI"/>
      <family val="3"/>
    </font>
    <font>
      <b/>
      <sz val="11"/>
      <color indexed="10"/>
      <name val="ＭＳ Ｐゴシック"/>
      <family val="3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明朝"/>
      <family val="1"/>
    </font>
    <font>
      <b/>
      <sz val="8"/>
      <name val="ＦＡ 明朝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52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 style="hair"/>
      <top style="thin">
        <color indexed="9"/>
      </top>
      <bottom style="thin">
        <color indexed="9"/>
      </bottom>
    </border>
    <border>
      <left style="thin">
        <color indexed="9"/>
      </left>
      <right style="hair"/>
      <top>
        <color indexed="63"/>
      </top>
      <bottom style="thin">
        <color indexed="9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>
        <color indexed="9"/>
      </top>
      <bottom style="thin">
        <color indexed="9"/>
      </bottom>
    </border>
    <border>
      <left>
        <color indexed="63"/>
      </left>
      <right style="hair"/>
      <top style="thin">
        <color indexed="9"/>
      </top>
      <bottom style="thin"/>
    </border>
    <border>
      <left>
        <color indexed="63"/>
      </left>
      <right style="hair"/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56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56"/>
      </left>
      <right>
        <color indexed="63"/>
      </right>
      <top>
        <color indexed="63"/>
      </top>
      <bottom style="medium">
        <color indexed="56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11" fillId="0" borderId="0">
      <alignment/>
      <protection/>
    </xf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57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79" fontId="6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81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57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 shrinkToFit="1"/>
    </xf>
    <xf numFmtId="179" fontId="6" fillId="0" borderId="0" xfId="0" applyNumberFormat="1" applyFont="1" applyFill="1" applyBorder="1" applyAlignment="1">
      <alignment horizontal="right" vertical="center" wrapText="1"/>
    </xf>
    <xf numFmtId="57" fontId="6" fillId="33" borderId="0" xfId="0" applyNumberFormat="1" applyFont="1" applyFill="1" applyBorder="1" applyAlignment="1">
      <alignment horizontal="center" vertical="center" wrapText="1"/>
    </xf>
    <xf numFmtId="181" fontId="6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 wrapText="1" shrinkToFit="1"/>
    </xf>
    <xf numFmtId="0" fontId="6" fillId="33" borderId="0" xfId="0" applyFont="1" applyFill="1" applyBorder="1" applyAlignment="1">
      <alignment horizontal="left" vertical="center" wrapText="1"/>
    </xf>
    <xf numFmtId="179" fontId="6" fillId="33" borderId="0" xfId="0" applyNumberFormat="1" applyFont="1" applyFill="1" applyBorder="1" applyAlignment="1">
      <alignment horizontal="right" vertical="center" wrapText="1"/>
    </xf>
    <xf numFmtId="179" fontId="6" fillId="33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 shrinkToFit="1"/>
    </xf>
    <xf numFmtId="57" fontId="13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179" fontId="6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181" fontId="2" fillId="0" borderId="0" xfId="0" applyNumberFormat="1" applyFont="1" applyFill="1" applyBorder="1" applyAlignment="1">
      <alignment horizontal="center" vertical="center" wrapText="1" shrinkToFit="1"/>
    </xf>
    <xf numFmtId="57" fontId="6" fillId="0" borderId="0" xfId="0" applyNumberFormat="1" applyFont="1" applyFill="1" applyBorder="1" applyAlignment="1">
      <alignment horizontal="center" vertical="center" wrapText="1" shrinkToFit="1"/>
    </xf>
    <xf numFmtId="179" fontId="6" fillId="0" borderId="0" xfId="0" applyNumberFormat="1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left" vertical="center" wrapText="1" shrinkToFit="1"/>
    </xf>
    <xf numFmtId="0" fontId="6" fillId="33" borderId="0" xfId="0" applyFont="1" applyFill="1" applyBorder="1" applyAlignment="1">
      <alignment vertical="center" wrapText="1"/>
    </xf>
    <xf numFmtId="186" fontId="6" fillId="0" borderId="0" xfId="0" applyNumberFormat="1" applyFont="1" applyAlignment="1">
      <alignment horizontal="right" vertical="center" shrinkToFit="1"/>
    </xf>
    <xf numFmtId="0" fontId="6" fillId="35" borderId="14" xfId="0" applyFont="1" applyFill="1" applyBorder="1" applyAlignment="1">
      <alignment vertical="center"/>
    </xf>
    <xf numFmtId="179" fontId="6" fillId="35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vertical="center"/>
    </xf>
    <xf numFmtId="179" fontId="6" fillId="35" borderId="10" xfId="0" applyNumberFormat="1" applyFont="1" applyFill="1" applyBorder="1" applyAlignment="1">
      <alignment vertical="center"/>
    </xf>
    <xf numFmtId="0" fontId="6" fillId="35" borderId="15" xfId="0" applyFont="1" applyFill="1" applyBorder="1" applyAlignment="1">
      <alignment vertical="center"/>
    </xf>
    <xf numFmtId="0" fontId="6" fillId="35" borderId="11" xfId="0" applyFont="1" applyFill="1" applyBorder="1" applyAlignment="1">
      <alignment horizontal="left" vertical="center"/>
    </xf>
    <xf numFmtId="0" fontId="6" fillId="35" borderId="11" xfId="0" applyFont="1" applyFill="1" applyBorder="1" applyAlignment="1">
      <alignment vertical="center"/>
    </xf>
    <xf numFmtId="179" fontId="6" fillId="35" borderId="11" xfId="0" applyNumberFormat="1" applyFont="1" applyFill="1" applyBorder="1" applyAlignment="1">
      <alignment vertical="center"/>
    </xf>
    <xf numFmtId="0" fontId="6" fillId="35" borderId="16" xfId="0" applyFont="1" applyFill="1" applyBorder="1" applyAlignment="1">
      <alignment vertical="center"/>
    </xf>
    <xf numFmtId="37" fontId="6" fillId="0" borderId="0" xfId="0" applyNumberFormat="1" applyFont="1" applyAlignment="1">
      <alignment vertical="center"/>
    </xf>
    <xf numFmtId="179" fontId="6" fillId="0" borderId="17" xfId="0" applyNumberFormat="1" applyFont="1" applyFill="1" applyBorder="1" applyAlignment="1">
      <alignment vertical="center"/>
    </xf>
    <xf numFmtId="179" fontId="6" fillId="0" borderId="18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textRotation="255"/>
    </xf>
    <xf numFmtId="179" fontId="6" fillId="0" borderId="0" xfId="0" applyNumberFormat="1" applyFont="1" applyFill="1" applyBorder="1" applyAlignment="1">
      <alignment horizontal="left" vertical="center"/>
    </xf>
    <xf numFmtId="179" fontId="15" fillId="0" borderId="0" xfId="0" applyNumberFormat="1" applyFont="1" applyFill="1" applyBorder="1" applyAlignment="1">
      <alignment vertical="center" textRotation="255"/>
    </xf>
    <xf numFmtId="0" fontId="6" fillId="36" borderId="0" xfId="0" applyFont="1" applyFill="1" applyAlignment="1">
      <alignment vertical="center"/>
    </xf>
    <xf numFmtId="0" fontId="6" fillId="36" borderId="0" xfId="0" applyFont="1" applyFill="1" applyAlignment="1">
      <alignment horizontal="left" vertical="center"/>
    </xf>
    <xf numFmtId="179" fontId="8" fillId="0" borderId="19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255"/>
    </xf>
    <xf numFmtId="179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86" fontId="6" fillId="0" borderId="0" xfId="0" applyNumberFormat="1" applyFont="1" applyFill="1" applyAlignment="1">
      <alignment horizontal="right" vertical="center" shrinkToFit="1"/>
    </xf>
    <xf numFmtId="179" fontId="6" fillId="0" borderId="0" xfId="0" applyNumberFormat="1" applyFont="1" applyFill="1" applyAlignment="1">
      <alignment vertical="center"/>
    </xf>
    <xf numFmtId="0" fontId="6" fillId="37" borderId="0" xfId="0" applyFont="1" applyFill="1" applyBorder="1" applyAlignment="1">
      <alignment vertical="center" wrapText="1"/>
    </xf>
    <xf numFmtId="182" fontId="6" fillId="0" borderId="0" xfId="0" applyNumberFormat="1" applyFont="1" applyAlignment="1">
      <alignment vertical="center"/>
    </xf>
    <xf numFmtId="182" fontId="6" fillId="0" borderId="0" xfId="0" applyNumberFormat="1" applyFont="1" applyFill="1" applyAlignment="1">
      <alignment horizontal="left" vertical="center"/>
    </xf>
    <xf numFmtId="179" fontId="6" fillId="36" borderId="0" xfId="0" applyNumberFormat="1" applyFont="1" applyFill="1" applyAlignment="1">
      <alignment vertical="center"/>
    </xf>
    <xf numFmtId="179" fontId="6" fillId="36" borderId="0" xfId="0" applyNumberFormat="1" applyFont="1" applyFill="1" applyAlignment="1">
      <alignment horizontal="left" vertical="center"/>
    </xf>
    <xf numFmtId="179" fontId="6" fillId="0" borderId="0" xfId="0" applyNumberFormat="1" applyFont="1" applyFill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179" fontId="6" fillId="0" borderId="0" xfId="57" applyNumberFormat="1" applyFont="1" applyFill="1" applyBorder="1" applyAlignment="1">
      <alignment horizontal="right" vertical="center" shrinkToFit="1"/>
    </xf>
    <xf numFmtId="179" fontId="6" fillId="0" borderId="0" xfId="0" applyNumberFormat="1" applyFont="1" applyFill="1" applyBorder="1" applyAlignment="1">
      <alignment horizontal="right" vertical="center" shrinkToFit="1"/>
    </xf>
    <xf numFmtId="179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179" fontId="6" fillId="0" borderId="0" xfId="0" applyNumberFormat="1" applyFont="1" applyFill="1" applyBorder="1" applyAlignment="1">
      <alignment horizontal="center" vertical="center"/>
    </xf>
    <xf numFmtId="0" fontId="18" fillId="38" borderId="0" xfId="0" applyFont="1" applyFill="1" applyBorder="1" applyAlignment="1">
      <alignment vertical="center" wrapText="1"/>
    </xf>
    <xf numFmtId="0" fontId="18" fillId="38" borderId="21" xfId="0" applyFont="1" applyFill="1" applyBorder="1" applyAlignment="1">
      <alignment vertical="center" wrapText="1"/>
    </xf>
    <xf numFmtId="0" fontId="18" fillId="38" borderId="22" xfId="0" applyFont="1" applyFill="1" applyBorder="1" applyAlignment="1">
      <alignment vertical="center" wrapText="1"/>
    </xf>
    <xf numFmtId="0" fontId="7" fillId="38" borderId="0" xfId="0" applyFont="1" applyFill="1" applyAlignment="1">
      <alignment vertical="center"/>
    </xf>
    <xf numFmtId="0" fontId="18" fillId="38" borderId="0" xfId="0" applyFont="1" applyFill="1" applyBorder="1" applyAlignment="1">
      <alignment vertical="center"/>
    </xf>
    <xf numFmtId="182" fontId="13" fillId="0" borderId="0" xfId="0" applyNumberFormat="1" applyFont="1" applyFill="1" applyBorder="1" applyAlignment="1">
      <alignment vertical="center"/>
    </xf>
    <xf numFmtId="182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179" fontId="13" fillId="0" borderId="0" xfId="0" applyNumberFormat="1" applyFont="1" applyFill="1" applyBorder="1" applyAlignment="1">
      <alignment vertical="center" textRotation="255"/>
    </xf>
    <xf numFmtId="0" fontId="13" fillId="0" borderId="0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textRotation="255"/>
    </xf>
    <xf numFmtId="181" fontId="22" fillId="0" borderId="0" xfId="0" applyNumberFormat="1" applyFont="1" applyFill="1" applyBorder="1" applyAlignment="1">
      <alignment horizontal="left" vertical="center"/>
    </xf>
    <xf numFmtId="181" fontId="6" fillId="0" borderId="19" xfId="0" applyNumberFormat="1" applyFont="1" applyFill="1" applyBorder="1" applyAlignment="1">
      <alignment horizontal="center" vertical="center" wrapText="1"/>
    </xf>
    <xf numFmtId="57" fontId="6" fillId="0" borderId="19" xfId="0" applyNumberFormat="1" applyFont="1" applyFill="1" applyBorder="1" applyAlignment="1">
      <alignment horizontal="left" vertical="center" wrapText="1"/>
    </xf>
    <xf numFmtId="179" fontId="6" fillId="0" borderId="19" xfId="57" applyNumberFormat="1" applyFont="1" applyFill="1" applyBorder="1" applyAlignment="1">
      <alignment horizontal="right" vertical="center" shrinkToFit="1"/>
    </xf>
    <xf numFmtId="179" fontId="6" fillId="0" borderId="19" xfId="0" applyNumberFormat="1" applyFont="1" applyFill="1" applyBorder="1" applyAlignment="1">
      <alignment horizontal="right" vertical="center" shrinkToFit="1"/>
    </xf>
    <xf numFmtId="182" fontId="13" fillId="0" borderId="0" xfId="0" applyNumberFormat="1" applyFont="1" applyFill="1" applyBorder="1" applyAlignment="1">
      <alignment horizontal="center" vertical="center"/>
    </xf>
    <xf numFmtId="182" fontId="13" fillId="0" borderId="0" xfId="0" applyNumberFormat="1" applyFont="1" applyFill="1" applyBorder="1" applyAlignment="1">
      <alignment horizontal="center" vertical="center" shrinkToFit="1"/>
    </xf>
    <xf numFmtId="57" fontId="6" fillId="0" borderId="24" xfId="0" applyNumberFormat="1" applyFont="1" applyFill="1" applyBorder="1" applyAlignment="1">
      <alignment horizontal="left" vertical="center" wrapText="1"/>
    </xf>
    <xf numFmtId="57" fontId="9" fillId="0" borderId="19" xfId="0" applyNumberFormat="1" applyFont="1" applyFill="1" applyBorder="1" applyAlignment="1">
      <alignment horizontal="center" vertical="center" wrapText="1" shrinkToFit="1"/>
    </xf>
    <xf numFmtId="181" fontId="8" fillId="0" borderId="19" xfId="0" applyNumberFormat="1" applyFont="1" applyFill="1" applyBorder="1" applyAlignment="1">
      <alignment horizontal="center" vertical="center" wrapText="1" shrinkToFit="1"/>
    </xf>
    <xf numFmtId="0" fontId="9" fillId="0" borderId="19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 shrinkToFit="1"/>
    </xf>
    <xf numFmtId="0" fontId="9" fillId="0" borderId="19" xfId="0" applyFont="1" applyFill="1" applyBorder="1" applyAlignment="1">
      <alignment horizontal="center" vertical="center" wrapText="1"/>
    </xf>
    <xf numFmtId="179" fontId="9" fillId="0" borderId="19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vertical="center"/>
    </xf>
    <xf numFmtId="179" fontId="6" fillId="0" borderId="0" xfId="57" applyNumberFormat="1" applyFont="1" applyFill="1" applyBorder="1" applyAlignment="1">
      <alignment vertical="center"/>
    </xf>
    <xf numFmtId="179" fontId="6" fillId="0" borderId="26" xfId="57" applyNumberFormat="1" applyFont="1" applyFill="1" applyBorder="1" applyAlignment="1">
      <alignment vertical="center"/>
    </xf>
    <xf numFmtId="0" fontId="24" fillId="39" borderId="27" xfId="0" applyFont="1" applyFill="1" applyBorder="1" applyAlignment="1">
      <alignment horizontal="center" vertical="center"/>
    </xf>
    <xf numFmtId="0" fontId="24" fillId="39" borderId="28" xfId="0" applyFont="1" applyFill="1" applyBorder="1" applyAlignment="1">
      <alignment horizontal="center" vertical="center"/>
    </xf>
    <xf numFmtId="0" fontId="24" fillId="39" borderId="29" xfId="0" applyFont="1" applyFill="1" applyBorder="1" applyAlignment="1">
      <alignment horizontal="center" vertical="center"/>
    </xf>
    <xf numFmtId="179" fontId="6" fillId="0" borderId="30" xfId="0" applyNumberFormat="1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23" fillId="0" borderId="3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179" fontId="25" fillId="0" borderId="19" xfId="0" applyNumberFormat="1" applyFont="1" applyFill="1" applyBorder="1" applyAlignment="1">
      <alignment horizontal="right" vertical="center" wrapText="1"/>
    </xf>
    <xf numFmtId="203" fontId="6" fillId="0" borderId="0" xfId="0" applyNumberFormat="1" applyFont="1" applyFill="1" applyBorder="1" applyAlignment="1">
      <alignment horizontal="center" vertical="center" wrapText="1"/>
    </xf>
    <xf numFmtId="203" fontId="6" fillId="0" borderId="19" xfId="0" applyNumberFormat="1" applyFont="1" applyFill="1" applyBorder="1" applyAlignment="1">
      <alignment horizontal="center" vertical="center" wrapText="1"/>
    </xf>
    <xf numFmtId="203" fontId="6" fillId="0" borderId="23" xfId="0" applyNumberFormat="1" applyFont="1" applyFill="1" applyBorder="1" applyAlignment="1">
      <alignment horizontal="center" vertical="center" wrapText="1"/>
    </xf>
    <xf numFmtId="181" fontId="6" fillId="0" borderId="23" xfId="0" applyNumberFormat="1" applyFont="1" applyFill="1" applyBorder="1" applyAlignment="1">
      <alignment horizontal="center" vertical="center" wrapText="1"/>
    </xf>
    <xf numFmtId="57" fontId="6" fillId="0" borderId="23" xfId="0" applyNumberFormat="1" applyFont="1" applyFill="1" applyBorder="1" applyAlignment="1">
      <alignment horizontal="left" vertical="center" wrapText="1"/>
    </xf>
    <xf numFmtId="179" fontId="6" fillId="0" borderId="23" xfId="57" applyNumberFormat="1" applyFont="1" applyFill="1" applyBorder="1" applyAlignment="1">
      <alignment horizontal="right" vertical="center" shrinkToFit="1"/>
    </xf>
    <xf numFmtId="179" fontId="6" fillId="0" borderId="23" xfId="0" applyNumberFormat="1" applyFont="1" applyFill="1" applyBorder="1" applyAlignment="1">
      <alignment horizontal="right" vertical="center" shrinkToFit="1"/>
    </xf>
    <xf numFmtId="0" fontId="13" fillId="40" borderId="0" xfId="0" applyFont="1" applyFill="1" applyBorder="1" applyAlignment="1">
      <alignment horizontal="left" vertical="center" wrapText="1" shrinkToFit="1"/>
    </xf>
    <xf numFmtId="0" fontId="6" fillId="40" borderId="0" xfId="0" applyFont="1" applyFill="1" applyBorder="1" applyAlignment="1">
      <alignment vertical="center" wrapText="1"/>
    </xf>
    <xf numFmtId="179" fontId="6" fillId="40" borderId="0" xfId="0" applyNumberFormat="1" applyFont="1" applyFill="1" applyBorder="1" applyAlignment="1">
      <alignment vertical="center" wrapText="1"/>
    </xf>
    <xf numFmtId="0" fontId="6" fillId="40" borderId="0" xfId="0" applyFont="1" applyFill="1" applyBorder="1" applyAlignment="1">
      <alignment horizontal="center" vertical="center" wrapText="1"/>
    </xf>
    <xf numFmtId="0" fontId="14" fillId="40" borderId="25" xfId="0" applyFont="1" applyFill="1" applyBorder="1" applyAlignment="1">
      <alignment horizontal="center" vertical="center" wrapText="1" shrinkToFit="1"/>
    </xf>
    <xf numFmtId="0" fontId="6" fillId="40" borderId="19" xfId="0" applyFont="1" applyFill="1" applyBorder="1" applyAlignment="1">
      <alignment horizontal="center" vertical="center" wrapText="1"/>
    </xf>
    <xf numFmtId="181" fontId="6" fillId="40" borderId="19" xfId="0" applyNumberFormat="1" applyFont="1" applyFill="1" applyBorder="1" applyAlignment="1">
      <alignment horizontal="left" vertical="center" wrapText="1"/>
    </xf>
    <xf numFmtId="0" fontId="6" fillId="40" borderId="19" xfId="0" applyFont="1" applyFill="1" applyBorder="1" applyAlignment="1">
      <alignment vertical="center" wrapText="1"/>
    </xf>
    <xf numFmtId="57" fontId="13" fillId="40" borderId="19" xfId="0" applyNumberFormat="1" applyFont="1" applyFill="1" applyBorder="1" applyAlignment="1">
      <alignment horizontal="left" vertical="center" wrapText="1"/>
    </xf>
    <xf numFmtId="0" fontId="6" fillId="40" borderId="19" xfId="0" applyFont="1" applyFill="1" applyBorder="1" applyAlignment="1">
      <alignment horizontal="left" vertical="center" wrapText="1"/>
    </xf>
    <xf numFmtId="181" fontId="6" fillId="40" borderId="23" xfId="0" applyNumberFormat="1" applyFont="1" applyFill="1" applyBorder="1" applyAlignment="1">
      <alignment horizontal="center" vertical="center" wrapText="1"/>
    </xf>
    <xf numFmtId="181" fontId="6" fillId="40" borderId="0" xfId="0" applyNumberFormat="1" applyFont="1" applyFill="1" applyBorder="1" applyAlignment="1">
      <alignment horizontal="center" vertical="center" wrapText="1"/>
    </xf>
    <xf numFmtId="0" fontId="6" fillId="40" borderId="0" xfId="0" applyFont="1" applyFill="1" applyBorder="1" applyAlignment="1">
      <alignment horizontal="center" vertical="center"/>
    </xf>
    <xf numFmtId="0" fontId="6" fillId="40" borderId="0" xfId="0" applyFont="1" applyFill="1" applyAlignment="1">
      <alignment vertical="center"/>
    </xf>
    <xf numFmtId="0" fontId="6" fillId="40" borderId="0" xfId="0" applyFont="1" applyFill="1" applyAlignment="1">
      <alignment vertical="center" textRotation="255"/>
    </xf>
    <xf numFmtId="0" fontId="6" fillId="40" borderId="0" xfId="0" applyFont="1" applyFill="1" applyBorder="1" applyAlignment="1">
      <alignment vertical="center"/>
    </xf>
    <xf numFmtId="0" fontId="6" fillId="40" borderId="0" xfId="0" applyFont="1" applyFill="1" applyBorder="1" applyAlignment="1">
      <alignment horizontal="left" vertical="center"/>
    </xf>
    <xf numFmtId="179" fontId="6" fillId="40" borderId="0" xfId="0" applyNumberFormat="1" applyFont="1" applyFill="1" applyAlignment="1">
      <alignment vertical="center"/>
    </xf>
    <xf numFmtId="186" fontId="6" fillId="40" borderId="0" xfId="0" applyNumberFormat="1" applyFont="1" applyFill="1" applyAlignment="1">
      <alignment horizontal="right" vertical="center" shrinkToFit="1"/>
    </xf>
    <xf numFmtId="0" fontId="6" fillId="40" borderId="25" xfId="0" applyFont="1" applyFill="1" applyBorder="1" applyAlignment="1">
      <alignment horizontal="left" vertical="center"/>
    </xf>
    <xf numFmtId="179" fontId="6" fillId="40" borderId="19" xfId="0" applyNumberFormat="1" applyFont="1" applyFill="1" applyBorder="1" applyAlignment="1">
      <alignment horizontal="center" vertical="center"/>
    </xf>
    <xf numFmtId="0" fontId="68" fillId="40" borderId="19" xfId="0" applyFont="1" applyFill="1" applyBorder="1" applyAlignment="1">
      <alignment horizontal="center" vertical="center"/>
    </xf>
    <xf numFmtId="179" fontId="6" fillId="40" borderId="19" xfId="0" applyNumberFormat="1" applyFont="1" applyFill="1" applyBorder="1" applyAlignment="1">
      <alignment vertical="center"/>
    </xf>
    <xf numFmtId="0" fontId="16" fillId="40" borderId="0" xfId="0" applyFont="1" applyFill="1" applyBorder="1" applyAlignment="1">
      <alignment vertical="center"/>
    </xf>
    <xf numFmtId="179" fontId="6" fillId="40" borderId="0" xfId="0" applyNumberFormat="1" applyFont="1" applyFill="1" applyBorder="1" applyAlignment="1">
      <alignment horizontal="left" vertical="center"/>
    </xf>
    <xf numFmtId="37" fontId="6" fillId="40" borderId="0" xfId="0" applyNumberFormat="1" applyFont="1" applyFill="1" applyAlignment="1">
      <alignment vertical="center"/>
    </xf>
    <xf numFmtId="179" fontId="6" fillId="40" borderId="0" xfId="0" applyNumberFormat="1" applyFont="1" applyFill="1" applyBorder="1" applyAlignment="1">
      <alignment vertical="center"/>
    </xf>
    <xf numFmtId="0" fontId="6" fillId="40" borderId="0" xfId="0" applyFont="1" applyFill="1" applyBorder="1" applyAlignment="1">
      <alignment horizontal="center" vertical="center" wrapText="1"/>
    </xf>
    <xf numFmtId="202" fontId="22" fillId="0" borderId="0" xfId="0" applyNumberFormat="1" applyFont="1" applyFill="1" applyBorder="1" applyAlignment="1">
      <alignment horizontal="right" vertical="center"/>
    </xf>
    <xf numFmtId="0" fontId="68" fillId="40" borderId="19" xfId="0" applyFont="1" applyFill="1" applyBorder="1" applyAlignment="1">
      <alignment horizontal="center" textRotation="255"/>
    </xf>
    <xf numFmtId="0" fontId="22" fillId="0" borderId="0" xfId="0" applyFont="1" applyFill="1" applyBorder="1" applyAlignment="1">
      <alignment horizontal="left" vertical="center" shrinkToFit="1"/>
    </xf>
    <xf numFmtId="179" fontId="6" fillId="0" borderId="31" xfId="0" applyNumberFormat="1" applyFont="1" applyFill="1" applyBorder="1" applyAlignment="1">
      <alignment horizontal="center" vertical="center"/>
    </xf>
    <xf numFmtId="179" fontId="6" fillId="0" borderId="32" xfId="0" applyNumberFormat="1" applyFont="1" applyFill="1" applyBorder="1" applyAlignment="1">
      <alignment horizontal="center" vertical="center"/>
    </xf>
    <xf numFmtId="179" fontId="6" fillId="0" borderId="33" xfId="0" applyNumberFormat="1" applyFont="1" applyFill="1" applyBorder="1" applyAlignment="1">
      <alignment horizontal="center" vertical="center"/>
    </xf>
    <xf numFmtId="179" fontId="6" fillId="0" borderId="34" xfId="57" applyNumberFormat="1" applyFont="1" applyFill="1" applyBorder="1" applyAlignment="1">
      <alignment horizontal="right" vertical="center"/>
    </xf>
    <xf numFmtId="179" fontId="6" fillId="0" borderId="11" xfId="57" applyNumberFormat="1" applyFont="1" applyFill="1" applyBorder="1" applyAlignment="1">
      <alignment horizontal="right" vertical="center"/>
    </xf>
    <xf numFmtId="179" fontId="6" fillId="0" borderId="25" xfId="57" applyNumberFormat="1" applyFont="1" applyFill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179" fontId="6" fillId="0" borderId="19" xfId="57" applyNumberFormat="1" applyFont="1" applyFill="1" applyBorder="1" applyAlignment="1">
      <alignment horizontal="center" vertical="center"/>
    </xf>
    <xf numFmtId="0" fontId="6" fillId="40" borderId="0" xfId="0" applyFont="1" applyFill="1" applyAlignment="1">
      <alignment horizontal="center" vertical="center" textRotation="255"/>
    </xf>
    <xf numFmtId="0" fontId="2" fillId="0" borderId="0" xfId="0" applyFont="1" applyFill="1" applyBorder="1" applyAlignment="1">
      <alignment horizontal="left" vertical="center" wrapText="1"/>
    </xf>
    <xf numFmtId="179" fontId="6" fillId="0" borderId="0" xfId="57" applyNumberFormat="1" applyFont="1" applyFill="1" applyBorder="1" applyAlignment="1">
      <alignment horizontal="right" vertical="center"/>
    </xf>
    <xf numFmtId="0" fontId="6" fillId="41" borderId="16" xfId="0" applyFont="1" applyFill="1" applyBorder="1" applyAlignment="1">
      <alignment horizontal="center" vertical="center" textRotation="255"/>
    </xf>
    <xf numFmtId="0" fontId="6" fillId="41" borderId="14" xfId="0" applyFont="1" applyFill="1" applyBorder="1" applyAlignment="1">
      <alignment horizontal="center" vertical="center" textRotation="255"/>
    </xf>
    <xf numFmtId="38" fontId="27" fillId="2" borderId="19" xfId="57" applyFont="1" applyFill="1" applyBorder="1" applyAlignment="1">
      <alignment horizontal="right" vertical="center" wrapText="1"/>
    </xf>
    <xf numFmtId="38" fontId="27" fillId="2" borderId="19" xfId="57" applyFont="1" applyFill="1" applyBorder="1" applyAlignment="1">
      <alignment horizontal="right" vertical="center"/>
    </xf>
    <xf numFmtId="203" fontId="2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179" fontId="6" fillId="0" borderId="19" xfId="0" applyNumberFormat="1" applyFont="1" applyFill="1" applyBorder="1" applyAlignment="1">
      <alignment horizontal="center" vertical="center"/>
    </xf>
    <xf numFmtId="179" fontId="6" fillId="0" borderId="35" xfId="57" applyNumberFormat="1" applyFont="1" applyFill="1" applyBorder="1" applyAlignment="1">
      <alignment horizontal="right" vertical="center"/>
    </xf>
    <xf numFmtId="179" fontId="6" fillId="0" borderId="10" xfId="57" applyNumberFormat="1" applyFont="1" applyFill="1" applyBorder="1" applyAlignment="1">
      <alignment horizontal="right" vertical="center"/>
    </xf>
    <xf numFmtId="179" fontId="6" fillId="0" borderId="36" xfId="57" applyNumberFormat="1" applyFont="1" applyFill="1" applyBorder="1" applyAlignment="1">
      <alignment horizontal="right" vertical="center"/>
    </xf>
    <xf numFmtId="179" fontId="6" fillId="0" borderId="37" xfId="0" applyNumberFormat="1" applyFont="1" applyFill="1" applyBorder="1" applyAlignment="1">
      <alignment horizontal="center" vertical="center"/>
    </xf>
    <xf numFmtId="182" fontId="13" fillId="0" borderId="0" xfId="0" applyNumberFormat="1" applyFont="1" applyFill="1" applyBorder="1" applyAlignment="1">
      <alignment horizontal="center" vertical="center"/>
    </xf>
    <xf numFmtId="0" fontId="17" fillId="34" borderId="38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0" fontId="17" fillId="34" borderId="39" xfId="0" applyFont="1" applyFill="1" applyBorder="1" applyAlignment="1">
      <alignment horizontal="center" vertical="center"/>
    </xf>
    <xf numFmtId="0" fontId="17" fillId="34" borderId="22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7" fillId="38" borderId="41" xfId="0" applyFont="1" applyFill="1" applyBorder="1" applyAlignment="1">
      <alignment horizontal="left" vertical="center" wrapText="1"/>
    </xf>
    <xf numFmtId="0" fontId="7" fillId="38" borderId="42" xfId="0" applyFont="1" applyFill="1" applyBorder="1" applyAlignment="1">
      <alignment horizontal="left" vertical="center" wrapText="1"/>
    </xf>
    <xf numFmtId="0" fontId="7" fillId="38" borderId="43" xfId="0" applyFont="1" applyFill="1" applyBorder="1" applyAlignment="1">
      <alignment horizontal="left" vertical="center" wrapText="1"/>
    </xf>
    <xf numFmtId="203" fontId="6" fillId="0" borderId="34" xfId="0" applyNumberFormat="1" applyFont="1" applyFill="1" applyBorder="1" applyAlignment="1">
      <alignment horizontal="center" vertical="center" wrapText="1"/>
    </xf>
    <xf numFmtId="203" fontId="6" fillId="0" borderId="11" xfId="0" applyNumberFormat="1" applyFont="1" applyFill="1" applyBorder="1" applyAlignment="1">
      <alignment horizontal="center" vertical="center" wrapText="1"/>
    </xf>
    <xf numFmtId="203" fontId="6" fillId="0" borderId="25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/>
    </xf>
    <xf numFmtId="203" fontId="2" fillId="0" borderId="23" xfId="0" applyNumberFormat="1" applyFont="1" applyFill="1" applyBorder="1" applyAlignment="1">
      <alignment horizontal="center" vertical="center" shrinkToFit="1"/>
    </xf>
    <xf numFmtId="0" fontId="26" fillId="34" borderId="0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 wrapText="1"/>
    </xf>
    <xf numFmtId="0" fontId="27" fillId="2" borderId="19" xfId="0" applyFont="1" applyFill="1" applyBorder="1" applyAlignment="1">
      <alignment horizontal="center" vertical="center"/>
    </xf>
    <xf numFmtId="182" fontId="13" fillId="0" borderId="0" xfId="0" applyNumberFormat="1" applyFont="1" applyFill="1" applyBorder="1" applyAlignment="1">
      <alignment horizontal="center" vertical="center" shrinkToFit="1"/>
    </xf>
    <xf numFmtId="0" fontId="19" fillId="36" borderId="44" xfId="0" applyFont="1" applyFill="1" applyBorder="1" applyAlignment="1">
      <alignment horizontal="left" vertical="center" wrapText="1"/>
    </xf>
    <xf numFmtId="0" fontId="19" fillId="36" borderId="45" xfId="0" applyFont="1" applyFill="1" applyBorder="1" applyAlignment="1">
      <alignment horizontal="left" vertical="center" wrapText="1"/>
    </xf>
    <xf numFmtId="0" fontId="19" fillId="36" borderId="46" xfId="0" applyFont="1" applyFill="1" applyBorder="1" applyAlignment="1">
      <alignment horizontal="left" vertical="center" wrapText="1"/>
    </xf>
    <xf numFmtId="0" fontId="19" fillId="36" borderId="47" xfId="0" applyFont="1" applyFill="1" applyBorder="1" applyAlignment="1">
      <alignment horizontal="left" vertical="center" wrapText="1"/>
    </xf>
    <xf numFmtId="0" fontId="19" fillId="36" borderId="0" xfId="0" applyFont="1" applyFill="1" applyBorder="1" applyAlignment="1">
      <alignment horizontal="left" vertical="center" wrapText="1"/>
    </xf>
    <xf numFmtId="0" fontId="19" fillId="36" borderId="48" xfId="0" applyFont="1" applyFill="1" applyBorder="1" applyAlignment="1">
      <alignment horizontal="left" vertical="center" wrapText="1"/>
    </xf>
    <xf numFmtId="0" fontId="20" fillId="36" borderId="0" xfId="0" applyFont="1" applyFill="1" applyBorder="1" applyAlignment="1">
      <alignment horizontal="center" vertical="center" wrapText="1"/>
    </xf>
    <xf numFmtId="0" fontId="20" fillId="36" borderId="48" xfId="0" applyFont="1" applyFill="1" applyBorder="1" applyAlignment="1">
      <alignment horizontal="center" vertical="center" wrapText="1"/>
    </xf>
    <xf numFmtId="0" fontId="20" fillId="36" borderId="49" xfId="0" applyFont="1" applyFill="1" applyBorder="1" applyAlignment="1">
      <alignment horizontal="center" vertical="center" wrapText="1"/>
    </xf>
    <xf numFmtId="0" fontId="20" fillId="36" borderId="50" xfId="0" applyFont="1" applyFill="1" applyBorder="1" applyAlignment="1">
      <alignment horizontal="center" vertical="center" wrapText="1"/>
    </xf>
    <xf numFmtId="0" fontId="26" fillId="39" borderId="5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7" fillId="39" borderId="47" xfId="0" applyFont="1" applyFill="1" applyBorder="1" applyAlignment="1">
      <alignment horizontal="center" vertical="center"/>
    </xf>
    <xf numFmtId="0" fontId="17" fillId="39" borderId="0" xfId="0" applyFont="1" applyFill="1" applyBorder="1" applyAlignment="1">
      <alignment horizontal="center" vertical="center"/>
    </xf>
    <xf numFmtId="0" fontId="17" fillId="39" borderId="52" xfId="0" applyFont="1" applyFill="1" applyBorder="1" applyAlignment="1">
      <alignment horizontal="center" vertical="center"/>
    </xf>
    <xf numFmtId="0" fontId="17" fillId="39" borderId="49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STYL0 - ｽﾀｲﾙ1" xfId="33"/>
    <cellStyle name="STYL1 - ｽﾀｲﾙ2" xfId="34"/>
    <cellStyle name="STYL2 - ｽﾀｲﾙ3" xfId="35"/>
    <cellStyle name="STYL3 - ｽﾀｲﾙ4" xfId="36"/>
    <cellStyle name="STYL4 - ｽﾀｲﾙ5" xfId="37"/>
    <cellStyle name="STYL5 - ｽﾀｲﾙ6" xfId="38"/>
    <cellStyle name="STYL6 - ｽﾀｲﾙ7" xfId="39"/>
    <cellStyle name="STYL7 - ｽﾀｲﾙ8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桁区切り 2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標準 3" xfId="71"/>
    <cellStyle name="Followed Hyperlink" xfId="72"/>
    <cellStyle name="良い" xfId="73"/>
  </cellStyles>
  <dxfs count="1341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/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/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FF0000"/>
      </font>
      <border>
        <left style="thin"/>
        <right style="thin"/>
        <top style="thin"/>
        <bottom style="thin"/>
      </border>
    </dxf>
    <dxf>
      <font>
        <color rgb="FFFF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428625</xdr:colOff>
      <xdr:row>1</xdr:row>
      <xdr:rowOff>85725</xdr:rowOff>
    </xdr:from>
    <xdr:to>
      <xdr:col>14</xdr:col>
      <xdr:colOff>2000250</xdr:colOff>
      <xdr:row>2</xdr:row>
      <xdr:rowOff>333375</xdr:rowOff>
    </xdr:to>
    <xdr:sp>
      <xdr:nvSpPr>
        <xdr:cNvPr id="1" name="左中かっこ 3"/>
        <xdr:cNvSpPr>
          <a:spLocks/>
        </xdr:cNvSpPr>
      </xdr:nvSpPr>
      <xdr:spPr>
        <a:xfrm rot="5400000">
          <a:off x="12744450" y="247650"/>
          <a:ext cx="0" cy="485775"/>
        </a:xfrm>
        <a:prstGeom prst="leftBrace">
          <a:avLst>
            <a:gd name="adj" fmla="val -49078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ＦＡ 明朝"/>
              <a:ea typeface="ＦＡ 明朝"/>
              <a:cs typeface="ＦＡ 明朝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10</xdr:col>
      <xdr:colOff>123825</xdr:colOff>
      <xdr:row>2</xdr:row>
      <xdr:rowOff>323850</xdr:rowOff>
    </xdr:to>
    <xdr:sp>
      <xdr:nvSpPr>
        <xdr:cNvPr id="2" name="角丸四角形吹き出し 4"/>
        <xdr:cNvSpPr>
          <a:spLocks/>
        </xdr:cNvSpPr>
      </xdr:nvSpPr>
      <xdr:spPr>
        <a:xfrm>
          <a:off x="12744450" y="0"/>
          <a:ext cx="0" cy="723900"/>
        </a:xfrm>
        <a:prstGeom prst="wedgeRoundRectCallout">
          <a:avLst>
            <a:gd name="adj1" fmla="val -20833"/>
            <a:gd name="adj2" fmla="val 625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J</a:t>
          </a:r>
          <a:r>
            <a:rPr lang="en-US" cap="none" sz="1100" b="0" i="0" u="none" baseline="0">
              <a:solidFill>
                <a:srgbClr val="FF0000"/>
              </a:solidFill>
            </a:rPr>
            <a:t>列より右の列には、触らないこと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15</xdr:row>
      <xdr:rowOff>123825</xdr:rowOff>
    </xdr:from>
    <xdr:to>
      <xdr:col>2</xdr:col>
      <xdr:colOff>285750</xdr:colOff>
      <xdr:row>16</xdr:row>
      <xdr:rowOff>152400</xdr:rowOff>
    </xdr:to>
    <xdr:sp>
      <xdr:nvSpPr>
        <xdr:cNvPr id="1" name="フリーフォーム 3"/>
        <xdr:cNvSpPr>
          <a:spLocks/>
        </xdr:cNvSpPr>
      </xdr:nvSpPr>
      <xdr:spPr>
        <a:xfrm>
          <a:off x="104775" y="3190875"/>
          <a:ext cx="476250" cy="190500"/>
        </a:xfrm>
        <a:custGeom>
          <a:pathLst>
            <a:path h="60957" w="608077">
              <a:moveTo>
                <a:pt x="608077" y="262"/>
              </a:moveTo>
              <a:lnTo>
                <a:pt x="5302" y="0"/>
              </a:lnTo>
              <a:lnTo>
                <a:pt x="0" y="60957"/>
              </a:lnTo>
            </a:path>
          </a:pathLst>
        </a:cu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ＦＡ 明朝"/>
              <a:ea typeface="ＦＡ 明朝"/>
              <a:cs typeface="ＦＡ 明朝"/>
            </a:rPr>
            <a:t/>
          </a:r>
        </a:p>
      </xdr:txBody>
    </xdr:sp>
    <xdr:clientData/>
  </xdr:twoCellAnchor>
  <xdr:twoCellAnchor>
    <xdr:from>
      <xdr:col>1</xdr:col>
      <xdr:colOff>180975</xdr:colOff>
      <xdr:row>11</xdr:row>
      <xdr:rowOff>19050</xdr:rowOff>
    </xdr:from>
    <xdr:to>
      <xdr:col>3</xdr:col>
      <xdr:colOff>247650</xdr:colOff>
      <xdr:row>13</xdr:row>
      <xdr:rowOff>171450</xdr:rowOff>
    </xdr:to>
    <xdr:sp>
      <xdr:nvSpPr>
        <xdr:cNvPr id="2" name="フリーフォーム 2"/>
        <xdr:cNvSpPr>
          <a:spLocks/>
        </xdr:cNvSpPr>
      </xdr:nvSpPr>
      <xdr:spPr>
        <a:xfrm flipH="1">
          <a:off x="180975" y="2324100"/>
          <a:ext cx="657225" cy="514350"/>
        </a:xfrm>
        <a:custGeom>
          <a:pathLst>
            <a:path h="99486" w="558235">
              <a:moveTo>
                <a:pt x="558235" y="0"/>
              </a:moveTo>
              <a:cubicBezTo>
                <a:pt x="558235" y="12843"/>
                <a:pt x="558234" y="25686"/>
                <a:pt x="558234" y="38529"/>
              </a:cubicBezTo>
              <a:lnTo>
                <a:pt x="5302" y="38529"/>
              </a:lnTo>
              <a:lnTo>
                <a:pt x="0" y="99486"/>
              </a:lnTo>
            </a:path>
          </a:pathLst>
        </a:cu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ＦＡ 明朝"/>
              <a:ea typeface="ＦＡ 明朝"/>
              <a:cs typeface="ＦＡ 明朝"/>
            </a:rPr>
            <a:t/>
          </a:r>
        </a:p>
      </xdr:txBody>
    </xdr:sp>
    <xdr:clientData/>
  </xdr:twoCellAnchor>
  <xdr:twoCellAnchor>
    <xdr:from>
      <xdr:col>16</xdr:col>
      <xdr:colOff>152400</xdr:colOff>
      <xdr:row>2</xdr:row>
      <xdr:rowOff>0</xdr:rowOff>
    </xdr:from>
    <xdr:to>
      <xdr:col>21</xdr:col>
      <xdr:colOff>85725</xdr:colOff>
      <xdr:row>4</xdr:row>
      <xdr:rowOff>66675</xdr:rowOff>
    </xdr:to>
    <xdr:sp>
      <xdr:nvSpPr>
        <xdr:cNvPr id="3" name="角丸四角形吹き出し 1"/>
        <xdr:cNvSpPr>
          <a:spLocks/>
        </xdr:cNvSpPr>
      </xdr:nvSpPr>
      <xdr:spPr>
        <a:xfrm>
          <a:off x="4581525" y="419100"/>
          <a:ext cx="1409700" cy="485775"/>
        </a:xfrm>
        <a:prstGeom prst="wedgeRoundRectCallout">
          <a:avLst>
            <a:gd name="adj1" fmla="val -80833"/>
            <a:gd name="adj2" fmla="val -1141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予算を入力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37</xdr:col>
      <xdr:colOff>95250</xdr:colOff>
      <xdr:row>16</xdr:row>
      <xdr:rowOff>104775</xdr:rowOff>
    </xdr:from>
    <xdr:to>
      <xdr:col>38</xdr:col>
      <xdr:colOff>95250</xdr:colOff>
      <xdr:row>22</xdr:row>
      <xdr:rowOff>85725</xdr:rowOff>
    </xdr:to>
    <xdr:sp>
      <xdr:nvSpPr>
        <xdr:cNvPr id="4" name="角丸四角形吹き出し 6"/>
        <xdr:cNvSpPr>
          <a:spLocks/>
        </xdr:cNvSpPr>
      </xdr:nvSpPr>
      <xdr:spPr>
        <a:xfrm>
          <a:off x="9153525" y="3333750"/>
          <a:ext cx="0" cy="1752600"/>
        </a:xfrm>
        <a:prstGeom prst="wedgeRoundRectCallout">
          <a:avLst>
            <a:gd name="adj1" fmla="val -8898"/>
            <a:gd name="adj2" fmla="val 6955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左上の表</a:t>
          </a:r>
          <a:r>
            <a:rPr lang="en-US" cap="none" sz="1100" b="1" i="0" u="none" baseline="0">
              <a:solidFill>
                <a:srgbClr val="FF0000"/>
              </a:solidFill>
            </a:rPr>
            <a:t>B1</a:t>
          </a:r>
          <a:r>
            <a:rPr lang="en-US" cap="none" sz="1100" b="1" i="0" u="none" baseline="0">
              <a:solidFill>
                <a:srgbClr val="FF0000"/>
              </a:solidFill>
            </a:rPr>
            <a:t>：</a:t>
          </a:r>
          <a:r>
            <a:rPr lang="en-US" cap="none" sz="1100" b="1" i="0" u="none" baseline="0">
              <a:solidFill>
                <a:srgbClr val="FF0000"/>
              </a:solidFill>
            </a:rPr>
            <a:t>N11</a:t>
          </a:r>
          <a:r>
            <a:rPr lang="en-US" cap="none" sz="1100" b="1" i="0" u="none" baseline="0">
              <a:solidFill>
                <a:srgbClr val="FF0000"/>
              </a:solidFill>
            </a:rPr>
            <a:t>の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予算が自動的に反映される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→</a:t>
          </a:r>
          <a:r>
            <a:rPr lang="en-US" cap="none" sz="1100" b="1" i="0" u="none" baseline="0">
              <a:solidFill>
                <a:srgbClr val="000000"/>
              </a:solidFill>
            </a:rPr>
            <a:t>左の</a:t>
          </a:r>
          <a:r>
            <a:rPr lang="en-US" cap="none" sz="1100" b="1" i="0" u="none" baseline="0">
              <a:solidFill>
                <a:srgbClr val="000000"/>
              </a:solidFill>
            </a:rPr>
            <a:t>O18</a:t>
          </a:r>
          <a:r>
            <a:rPr lang="en-US" cap="none" sz="1100" b="1" i="0" u="none" baseline="0">
              <a:solidFill>
                <a:srgbClr val="000000"/>
              </a:solidFill>
            </a:rPr>
            <a:t>：</a:t>
          </a:r>
          <a:r>
            <a:rPr lang="en-US" cap="none" sz="1100" b="1" i="0" u="none" baseline="0">
              <a:solidFill>
                <a:srgbClr val="000000"/>
              </a:solidFill>
            </a:rPr>
            <a:t>S19 </a:t>
          </a:r>
          <a:r>
            <a:rPr lang="en-US" cap="none" sz="1100" b="1" i="0" u="none" baseline="0">
              <a:solidFill>
                <a:srgbClr val="000000"/>
              </a:solidFill>
            </a:rPr>
            <a:t>の予算を表示</a:t>
          </a:r>
        </a:p>
      </xdr:txBody>
    </xdr:sp>
    <xdr:clientData/>
  </xdr:twoCellAnchor>
  <xdr:twoCellAnchor>
    <xdr:from>
      <xdr:col>36</xdr:col>
      <xdr:colOff>76200</xdr:colOff>
      <xdr:row>17</xdr:row>
      <xdr:rowOff>0</xdr:rowOff>
    </xdr:from>
    <xdr:to>
      <xdr:col>36</xdr:col>
      <xdr:colOff>2257425</xdr:colOff>
      <xdr:row>22</xdr:row>
      <xdr:rowOff>133350</xdr:rowOff>
    </xdr:to>
    <xdr:sp>
      <xdr:nvSpPr>
        <xdr:cNvPr id="5" name="角丸四角形吹き出し 9"/>
        <xdr:cNvSpPr>
          <a:spLocks/>
        </xdr:cNvSpPr>
      </xdr:nvSpPr>
      <xdr:spPr>
        <a:xfrm>
          <a:off x="9153525" y="3390900"/>
          <a:ext cx="0" cy="1743075"/>
        </a:xfrm>
        <a:prstGeom prst="wedgeRoundRectCallout">
          <a:avLst>
            <a:gd name="adj1" fmla="val -2055"/>
            <a:gd name="adj2" fmla="val 6844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この支出項目は、左上の表</a:t>
          </a:r>
          <a:r>
            <a:rPr lang="en-US" cap="none" sz="1100" b="1" i="0" u="none" baseline="0">
              <a:solidFill>
                <a:srgbClr val="FF0000"/>
              </a:solidFill>
            </a:rPr>
            <a:t>B1</a:t>
          </a:r>
          <a:r>
            <a:rPr lang="en-US" cap="none" sz="1100" b="1" i="0" u="none" baseline="0">
              <a:solidFill>
                <a:srgbClr val="FF0000"/>
              </a:solidFill>
            </a:rPr>
            <a:t>：</a:t>
          </a:r>
          <a:r>
            <a:rPr lang="en-US" cap="none" sz="1100" b="1" i="0" u="none" baseline="0">
              <a:solidFill>
                <a:srgbClr val="FF0000"/>
              </a:solidFill>
            </a:rPr>
            <a:t>N11</a:t>
          </a:r>
          <a:r>
            <a:rPr lang="en-US" cap="none" sz="1100" b="1" i="0" u="none" baseline="0">
              <a:solidFill>
                <a:srgbClr val="FF0000"/>
              </a:solidFill>
            </a:rPr>
            <a:t>の項目を、文字列にしたもので、出納簿シートの</a:t>
          </a:r>
          <a:r>
            <a:rPr lang="en-US" cap="none" sz="1100" b="1" i="0" u="none" baseline="0">
              <a:solidFill>
                <a:srgbClr val="FF0000"/>
              </a:solidFill>
            </a:rPr>
            <a:t>J</a:t>
          </a:r>
          <a:r>
            <a:rPr lang="en-US" cap="none" sz="1100" b="1" i="0" u="none" baseline="0">
              <a:solidFill>
                <a:srgbClr val="FF0000"/>
              </a:solidFill>
            </a:rPr>
            <a:t>列の文字列と同じ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→</a:t>
          </a:r>
          <a:r>
            <a:rPr lang="en-US" cap="none" sz="1100" b="1" i="0" u="none" baseline="0">
              <a:solidFill>
                <a:srgbClr val="000000"/>
              </a:solidFill>
            </a:rPr>
            <a:t>左の</a:t>
          </a:r>
          <a:r>
            <a:rPr lang="en-US" cap="none" sz="1100" b="1" i="0" u="none" baseline="0">
              <a:solidFill>
                <a:srgbClr val="000000"/>
              </a:solidFill>
            </a:rPr>
            <a:t>B18</a:t>
          </a:r>
          <a:r>
            <a:rPr lang="en-US" cap="none" sz="1100" b="1" i="0" u="none" baseline="0">
              <a:solidFill>
                <a:srgbClr val="000000"/>
              </a:solidFill>
            </a:rPr>
            <a:t>：</a:t>
          </a:r>
          <a:r>
            <a:rPr lang="en-US" cap="none" sz="1100" b="1" i="0" u="none" baseline="0">
              <a:solidFill>
                <a:srgbClr val="000000"/>
              </a:solidFill>
            </a:rPr>
            <a:t>N19 </a:t>
          </a:r>
          <a:r>
            <a:rPr lang="en-US" cap="none" sz="1100" b="1" i="0" u="none" baseline="0">
              <a:solidFill>
                <a:srgbClr val="000000"/>
              </a:solidFill>
            </a:rPr>
            <a:t>の</a:t>
          </a:r>
          <a:r>
            <a:rPr lang="en-US" cap="none" sz="1100" b="1" i="0" u="none" baseline="0">
              <a:solidFill>
                <a:srgbClr val="000000"/>
              </a:solidFill>
            </a:rPr>
            <a:t>項目に対応するもの</a:t>
          </a:r>
          <a:r>
            <a:rPr lang="en-US" cap="none" sz="1100" b="1" i="0" u="none" baseline="0">
              <a:solidFill>
                <a:srgbClr val="000000"/>
              </a:solidFill>
            </a:rPr>
            <a:t>を表示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34</xdr:col>
      <xdr:colOff>47625</xdr:colOff>
      <xdr:row>0</xdr:row>
      <xdr:rowOff>123825</xdr:rowOff>
    </xdr:from>
    <xdr:to>
      <xdr:col>36</xdr:col>
      <xdr:colOff>571500</xdr:colOff>
      <xdr:row>4</xdr:row>
      <xdr:rowOff>19050</xdr:rowOff>
    </xdr:to>
    <xdr:sp>
      <xdr:nvSpPr>
        <xdr:cNvPr id="6" name="角丸四角形吹き出し 11"/>
        <xdr:cNvSpPr>
          <a:spLocks/>
        </xdr:cNvSpPr>
      </xdr:nvSpPr>
      <xdr:spPr>
        <a:xfrm>
          <a:off x="9153525" y="123825"/>
          <a:ext cx="0" cy="733425"/>
        </a:xfrm>
        <a:prstGeom prst="wedgeRoundRectCallout">
          <a:avLst>
            <a:gd name="adj1" fmla="val -20833"/>
            <a:gd name="adj2" fmla="val 625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AI</a:t>
          </a:r>
          <a:r>
            <a:rPr lang="en-US" cap="none" sz="1100" b="0" i="0" u="none" baseline="0">
              <a:solidFill>
                <a:srgbClr val="FF0000"/>
              </a:solidFill>
            </a:rPr>
            <a:t>列より右の列には、触らないこと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8</xdr:row>
      <xdr:rowOff>0</xdr:rowOff>
    </xdr:from>
    <xdr:to>
      <xdr:col>15</xdr:col>
      <xdr:colOff>0</xdr:colOff>
      <xdr:row>12</xdr:row>
      <xdr:rowOff>123825</xdr:rowOff>
    </xdr:to>
    <xdr:sp>
      <xdr:nvSpPr>
        <xdr:cNvPr id="1" name="フリーフォーム 1"/>
        <xdr:cNvSpPr>
          <a:spLocks/>
        </xdr:cNvSpPr>
      </xdr:nvSpPr>
      <xdr:spPr>
        <a:xfrm>
          <a:off x="695325" y="1943100"/>
          <a:ext cx="3438525" cy="885825"/>
        </a:xfrm>
        <a:custGeom>
          <a:pathLst>
            <a:path h="296753" w="4722826">
              <a:moveTo>
                <a:pt x="4722316" y="0"/>
              </a:moveTo>
              <a:cubicBezTo>
                <a:pt x="4722486" y="139871"/>
                <a:pt x="4722656" y="30568"/>
                <a:pt x="4722826" y="170439"/>
              </a:cubicBezTo>
              <a:lnTo>
                <a:pt x="0" y="172513"/>
              </a:lnTo>
              <a:cubicBezTo>
                <a:pt x="115" y="213926"/>
                <a:pt x="229" y="255340"/>
                <a:pt x="344" y="296753"/>
              </a:cubicBezTo>
            </a:path>
          </a:pathLst>
        </a:custGeom>
        <a:noFill/>
        <a:ln w="25400" cmpd="sng">
          <a:solidFill>
            <a:srgbClr val="10253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ＦＡ 明朝"/>
              <a:ea typeface="ＦＡ 明朝"/>
              <a:cs typeface="ＦＡ 明朝"/>
            </a:rPr>
            <a:t/>
          </a:r>
        </a:p>
      </xdr:txBody>
    </xdr:sp>
    <xdr:clientData/>
  </xdr:twoCellAnchor>
  <xdr:twoCellAnchor>
    <xdr:from>
      <xdr:col>32</xdr:col>
      <xdr:colOff>104775</xdr:colOff>
      <xdr:row>0</xdr:row>
      <xdr:rowOff>57150</xdr:rowOff>
    </xdr:from>
    <xdr:to>
      <xdr:col>34</xdr:col>
      <xdr:colOff>800100</xdr:colOff>
      <xdr:row>3</xdr:row>
      <xdr:rowOff>19050</xdr:rowOff>
    </xdr:to>
    <xdr:sp>
      <xdr:nvSpPr>
        <xdr:cNvPr id="2" name="角丸四角形吹き出し 4"/>
        <xdr:cNvSpPr>
          <a:spLocks/>
        </xdr:cNvSpPr>
      </xdr:nvSpPr>
      <xdr:spPr>
        <a:xfrm>
          <a:off x="8858250" y="57150"/>
          <a:ext cx="0" cy="733425"/>
        </a:xfrm>
        <a:prstGeom prst="wedgeRoundRectCallout">
          <a:avLst>
            <a:gd name="adj1" fmla="val -20833"/>
            <a:gd name="adj2" fmla="val 625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AG</a:t>
          </a:r>
          <a:r>
            <a:rPr lang="en-US" cap="none" sz="1100" b="0" i="0" u="none" baseline="0">
              <a:solidFill>
                <a:srgbClr val="FF0000"/>
              </a:solidFill>
            </a:rPr>
            <a:t>列より右の列には、触らないこと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bunren1\my%20documents\&#20250;&#35336;&#38306;&#20418;\&#20104;&#31639;&#27770;&#31639;\20&#24180;&#24230;\&#24179;&#25104;20&#24180;&#24230;&#39640;&#25991;&#36899;&#20104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予算"/>
      <sheetName val="19予算決定版"/>
      <sheetName val="19予算"/>
      <sheetName val="18予算最終 (2)"/>
      <sheetName val="18予算 (2)"/>
      <sheetName val="18予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22"/>
  <sheetViews>
    <sheetView zoomScale="80" zoomScaleNormal="80" zoomScaleSheetLayoutView="80" zoomScalePageLayoutView="0" workbookViewId="0" topLeftCell="A1">
      <selection activeCell="P9" sqref="P9"/>
    </sheetView>
  </sheetViews>
  <sheetFormatPr defaultColWidth="8.5" defaultRowHeight="35.25" customHeight="1"/>
  <cols>
    <col min="1" max="1" width="9.59765625" style="1" customWidth="1"/>
    <col min="2" max="3" width="7" style="8" customWidth="1"/>
    <col min="4" max="4" width="15.8984375" style="11" customWidth="1"/>
    <col min="5" max="5" width="10.59765625" style="12" customWidth="1"/>
    <col min="6" max="6" width="44.3984375" style="9" customWidth="1"/>
    <col min="7" max="8" width="13.09765625" style="13" customWidth="1"/>
    <col min="9" max="9" width="13.09765625" style="4" customWidth="1"/>
    <col min="10" max="10" width="12.69921875" style="21" hidden="1" customWidth="1"/>
    <col min="11" max="11" width="22.09765625" style="3" hidden="1" customWidth="1"/>
    <col min="12" max="12" width="24.3984375" style="3" hidden="1" customWidth="1"/>
    <col min="13" max="13" width="24.09765625" style="3" hidden="1" customWidth="1"/>
    <col min="14" max="14" width="16.5" style="3" hidden="1" customWidth="1"/>
    <col min="15" max="15" width="22.8984375" style="3" hidden="1" customWidth="1"/>
    <col min="16" max="16" width="37.59765625" style="3" customWidth="1"/>
    <col min="17" max="17" width="23.19921875" style="3" customWidth="1"/>
    <col min="18" max="18" width="16" style="3" customWidth="1"/>
    <col min="19" max="19" width="29" style="3" customWidth="1"/>
    <col min="20" max="16384" width="8.5" style="3" customWidth="1"/>
  </cols>
  <sheetData>
    <row r="1" spans="7:15" ht="12.75" customHeight="1">
      <c r="G1" s="58" t="s">
        <v>19</v>
      </c>
      <c r="H1" s="58" t="s">
        <v>20</v>
      </c>
      <c r="I1" s="58" t="s">
        <v>22</v>
      </c>
      <c r="J1" s="123"/>
      <c r="K1" s="150" t="s">
        <v>66</v>
      </c>
      <c r="L1" s="150" t="s">
        <v>67</v>
      </c>
      <c r="M1" s="150" t="s">
        <v>65</v>
      </c>
      <c r="N1" s="124"/>
      <c r="O1" s="124"/>
    </row>
    <row r="2" spans="7:15" ht="18.75" customHeight="1">
      <c r="G2" s="115">
        <f>SUM($G$5:$G$521)</f>
        <v>120100</v>
      </c>
      <c r="H2" s="115">
        <f>SUM($H$5:$H$521)</f>
        <v>23210</v>
      </c>
      <c r="I2" s="115">
        <f>G2-H2</f>
        <v>96890</v>
      </c>
      <c r="J2" s="123"/>
      <c r="K2" s="150"/>
      <c r="L2" s="150"/>
      <c r="M2" s="150"/>
      <c r="N2" s="124"/>
      <c r="O2" s="124"/>
    </row>
    <row r="3" spans="1:15" ht="35.25" customHeight="1">
      <c r="A3" s="151">
        <v>2</v>
      </c>
      <c r="B3" s="151"/>
      <c r="C3" s="151"/>
      <c r="D3" s="91" t="s">
        <v>33</v>
      </c>
      <c r="E3" s="11"/>
      <c r="F3" s="12"/>
      <c r="G3" s="9"/>
      <c r="H3" s="4"/>
      <c r="J3" s="125"/>
      <c r="K3" s="126" t="s">
        <v>64</v>
      </c>
      <c r="L3" s="126" t="s">
        <v>64</v>
      </c>
      <c r="M3" s="124"/>
      <c r="N3" s="124"/>
      <c r="O3" s="124"/>
    </row>
    <row r="4" spans="1:15" s="2" customFormat="1" ht="38.25" customHeight="1">
      <c r="A4" s="99" t="s">
        <v>43</v>
      </c>
      <c r="B4" s="100" t="s">
        <v>3</v>
      </c>
      <c r="C4" s="100" t="s">
        <v>28</v>
      </c>
      <c r="D4" s="101" t="s">
        <v>46</v>
      </c>
      <c r="E4" s="102" t="s">
        <v>54</v>
      </c>
      <c r="F4" s="103" t="s">
        <v>4</v>
      </c>
      <c r="G4" s="104" t="s">
        <v>0</v>
      </c>
      <c r="H4" s="104" t="s">
        <v>2</v>
      </c>
      <c r="I4" s="104" t="s">
        <v>1</v>
      </c>
      <c r="J4" s="127" t="s">
        <v>68</v>
      </c>
      <c r="K4" s="126"/>
      <c r="L4" s="126"/>
      <c r="M4" s="128" t="s">
        <v>46</v>
      </c>
      <c r="N4" s="128" t="s">
        <v>59</v>
      </c>
      <c r="O4" s="128" t="s">
        <v>60</v>
      </c>
    </row>
    <row r="5" spans="1:49" ht="49.5" customHeight="1">
      <c r="A5" s="117">
        <v>40651</v>
      </c>
      <c r="B5" s="92">
        <v>1</v>
      </c>
      <c r="C5" s="92"/>
      <c r="D5" s="93" t="s">
        <v>45</v>
      </c>
      <c r="E5" s="98"/>
      <c r="F5" s="93" t="s">
        <v>45</v>
      </c>
      <c r="G5" s="94">
        <v>100</v>
      </c>
      <c r="H5" s="94"/>
      <c r="I5" s="95">
        <f>SUM(G5:H5)</f>
        <v>100</v>
      </c>
      <c r="J5" s="129" t="str">
        <f aca="true" t="shared" si="0" ref="J5:J68">IF(D5="","",IF(D5=$M$11,CONCATENATE(D5,"(",E5,")"),D5))</f>
        <v>繰越金</v>
      </c>
      <c r="K5" s="124">
        <f>IF('【支出】費目別一覧'!$C$19=$J5,ROW(),"")</f>
      </c>
      <c r="L5" s="124">
        <f>IF('【収入】費目別一覧'!$C$15=$J5,ROW(),"")</f>
        <v>5</v>
      </c>
      <c r="M5" s="130" t="s">
        <v>45</v>
      </c>
      <c r="N5" s="130"/>
      <c r="O5" s="131" t="str">
        <f>IF(N5="",M5,CONCATENATE(M5,"(",N5,")"))</f>
        <v>繰越金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15" ht="49.5" customHeight="1">
      <c r="A6" s="117">
        <v>40682</v>
      </c>
      <c r="B6" s="92">
        <v>2</v>
      </c>
      <c r="C6" s="92"/>
      <c r="D6" s="93" t="s">
        <v>40</v>
      </c>
      <c r="E6" s="98"/>
      <c r="F6" s="93" t="s">
        <v>44</v>
      </c>
      <c r="G6" s="94">
        <v>100000</v>
      </c>
      <c r="H6" s="94"/>
      <c r="I6" s="95">
        <f aca="true" t="shared" si="1" ref="I6:I69">IF(A6="","",I5+G6-H6)</f>
        <v>100100</v>
      </c>
      <c r="J6" s="129" t="str">
        <f t="shared" si="0"/>
        <v>高文連配分金</v>
      </c>
      <c r="K6" s="124">
        <f>IF('【支出】費目別一覧'!$C$19=$J6,ROW(),"")</f>
      </c>
      <c r="L6" s="124">
        <f>IF('【収入】費目別一覧'!$C$15=$J6,ROW(),"")</f>
      </c>
      <c r="M6" s="130" t="s">
        <v>40</v>
      </c>
      <c r="N6" s="130"/>
      <c r="O6" s="131" t="str">
        <f aca="true" t="shared" si="2" ref="O6:O18">IF(N6="",M6,CONCATENATE(M6,"(",N6,")"))</f>
        <v>高文連配分金</v>
      </c>
    </row>
    <row r="7" spans="1:15" ht="49.5" customHeight="1">
      <c r="A7" s="117">
        <v>40758</v>
      </c>
      <c r="B7" s="92"/>
      <c r="C7" s="92">
        <v>1</v>
      </c>
      <c r="D7" s="93" t="s">
        <v>24</v>
      </c>
      <c r="E7" s="98" t="s">
        <v>29</v>
      </c>
      <c r="F7" s="93" t="s">
        <v>32</v>
      </c>
      <c r="G7" s="94"/>
      <c r="H7" s="94">
        <v>22000</v>
      </c>
      <c r="I7" s="95">
        <f t="shared" si="1"/>
        <v>78100</v>
      </c>
      <c r="J7" s="129" t="str">
        <f t="shared" si="0"/>
        <v>需用費(消耗品費)</v>
      </c>
      <c r="K7" s="124">
        <f>IF('【支出】費目別一覧'!$C$19=$J7,ROW(),"")</f>
      </c>
      <c r="L7" s="124">
        <f>IF('【収入】費目別一覧'!$C$15=$J7,ROW(),"")</f>
      </c>
      <c r="M7" s="130" t="s">
        <v>41</v>
      </c>
      <c r="N7" s="130"/>
      <c r="O7" s="131" t="str">
        <f t="shared" si="2"/>
        <v>参加料</v>
      </c>
    </row>
    <row r="8" spans="1:15" ht="49.5" customHeight="1">
      <c r="A8" s="117">
        <v>40758</v>
      </c>
      <c r="B8" s="92"/>
      <c r="C8" s="92">
        <v>2</v>
      </c>
      <c r="D8" s="93" t="s">
        <v>36</v>
      </c>
      <c r="E8" s="98"/>
      <c r="F8" s="93" t="s">
        <v>31</v>
      </c>
      <c r="G8" s="94"/>
      <c r="H8" s="94">
        <v>1190</v>
      </c>
      <c r="I8" s="95">
        <f t="shared" si="1"/>
        <v>76910</v>
      </c>
      <c r="J8" s="129" t="str">
        <f t="shared" si="0"/>
        <v>役務費</v>
      </c>
      <c r="K8" s="124">
        <f>IF('【支出】費目別一覧'!$C$19=$J8,ROW(),"")</f>
        <v>8</v>
      </c>
      <c r="L8" s="124">
        <f>IF('【収入】費目別一覧'!$C$15=$J8,ROW(),"")</f>
      </c>
      <c r="M8" s="130" t="s">
        <v>42</v>
      </c>
      <c r="N8" s="130"/>
      <c r="O8" s="131" t="str">
        <f t="shared" si="2"/>
        <v>登録料</v>
      </c>
    </row>
    <row r="9" spans="1:15" ht="49.5" customHeight="1">
      <c r="A9" s="117">
        <v>40759</v>
      </c>
      <c r="B9" s="92"/>
      <c r="C9" s="92">
        <v>3</v>
      </c>
      <c r="D9" s="93" t="s">
        <v>36</v>
      </c>
      <c r="E9" s="98"/>
      <c r="F9" s="93" t="s">
        <v>31</v>
      </c>
      <c r="G9" s="94"/>
      <c r="H9" s="94">
        <v>20</v>
      </c>
      <c r="I9" s="95">
        <f t="shared" si="1"/>
        <v>76890</v>
      </c>
      <c r="J9" s="129" t="str">
        <f t="shared" si="0"/>
        <v>役務費</v>
      </c>
      <c r="K9" s="124">
        <f>IF('【支出】費目別一覧'!$C$19=$J9,ROW(),"")</f>
        <v>9</v>
      </c>
      <c r="L9" s="124">
        <f>IF('【収入】費目別一覧'!$C$15=$J9,ROW(),"")</f>
      </c>
      <c r="M9" s="132" t="s">
        <v>27</v>
      </c>
      <c r="N9" s="130"/>
      <c r="O9" s="131" t="str">
        <f t="shared" si="2"/>
        <v>報償費</v>
      </c>
    </row>
    <row r="10" spans="1:15" ht="49.5" customHeight="1">
      <c r="A10" s="117">
        <v>40682</v>
      </c>
      <c r="B10" s="92">
        <v>3</v>
      </c>
      <c r="C10" s="92"/>
      <c r="D10" s="93" t="s">
        <v>41</v>
      </c>
      <c r="E10" s="98"/>
      <c r="F10" s="93" t="s">
        <v>51</v>
      </c>
      <c r="G10" s="94">
        <v>20000</v>
      </c>
      <c r="H10" s="94"/>
      <c r="I10" s="95">
        <f t="shared" si="1"/>
        <v>96890</v>
      </c>
      <c r="J10" s="129" t="str">
        <f t="shared" si="0"/>
        <v>参加料</v>
      </c>
      <c r="K10" s="124">
        <f>IF('【支出】費目別一覧'!$C$19=$J10,ROW(),"")</f>
      </c>
      <c r="L10" s="124">
        <f>IF('【収入】費目別一覧'!$C$15=$J10,ROW(),"")</f>
      </c>
      <c r="M10" s="132" t="s">
        <v>5</v>
      </c>
      <c r="N10" s="130"/>
      <c r="O10" s="131" t="str">
        <f t="shared" si="2"/>
        <v>旅費</v>
      </c>
    </row>
    <row r="11" spans="1:15" ht="49.5" customHeight="1">
      <c r="A11" s="118"/>
      <c r="B11" s="119"/>
      <c r="C11" s="119"/>
      <c r="D11" s="120"/>
      <c r="E11" s="120"/>
      <c r="F11" s="120"/>
      <c r="G11" s="121"/>
      <c r="H11" s="121"/>
      <c r="I11" s="122">
        <f t="shared" si="1"/>
      </c>
      <c r="J11" s="133">
        <f t="shared" si="0"/>
      </c>
      <c r="K11" s="124">
        <f>IF('【支出】費目別一覧'!$C$19=$J11,ROW(),"")</f>
      </c>
      <c r="L11" s="124">
        <f>IF('【収入】費目別一覧'!$C$15=$J11,ROW(),"")</f>
      </c>
      <c r="M11" s="130" t="s">
        <v>24</v>
      </c>
      <c r="N11" s="132" t="s">
        <v>6</v>
      </c>
      <c r="O11" s="131" t="str">
        <f t="shared" si="2"/>
        <v>需用費(消耗品費)</v>
      </c>
    </row>
    <row r="12" spans="1:15" ht="49.5" customHeight="1">
      <c r="A12" s="116"/>
      <c r="D12" s="10"/>
      <c r="E12" s="10"/>
      <c r="F12" s="10"/>
      <c r="G12" s="73"/>
      <c r="H12" s="73"/>
      <c r="I12" s="74">
        <f t="shared" si="1"/>
      </c>
      <c r="J12" s="134">
        <f t="shared" si="0"/>
      </c>
      <c r="K12" s="124">
        <f>IF('【支出】費目別一覧'!$C$19=$J12,ROW(),"")</f>
      </c>
      <c r="L12" s="124">
        <f>IF('【収入】費目別一覧'!$C$15=$J12,ROW(),"")</f>
      </c>
      <c r="M12" s="130" t="s">
        <v>24</v>
      </c>
      <c r="N12" s="132" t="s">
        <v>34</v>
      </c>
      <c r="O12" s="131" t="str">
        <f t="shared" si="2"/>
        <v>需用費(食糧費)</v>
      </c>
    </row>
    <row r="13" spans="1:15" ht="49.5" customHeight="1">
      <c r="A13" s="116"/>
      <c r="D13" s="10"/>
      <c r="E13" s="10"/>
      <c r="F13" s="10"/>
      <c r="G13" s="73"/>
      <c r="H13" s="73"/>
      <c r="I13" s="74">
        <f t="shared" si="1"/>
      </c>
      <c r="J13" s="134">
        <f t="shared" si="0"/>
      </c>
      <c r="K13" s="124">
        <f>IF('【支出】費目別一覧'!$C$19=$J13,ROW(),"")</f>
      </c>
      <c r="L13" s="124">
        <f>IF('【収入】費目別一覧'!$C$15=$J13,ROW(),"")</f>
      </c>
      <c r="M13" s="130" t="s">
        <v>24</v>
      </c>
      <c r="N13" s="130" t="s">
        <v>35</v>
      </c>
      <c r="O13" s="131" t="str">
        <f t="shared" si="2"/>
        <v>需用費(印刷製本費)</v>
      </c>
    </row>
    <row r="14" spans="1:15" ht="49.5" customHeight="1">
      <c r="A14" s="116"/>
      <c r="D14" s="10"/>
      <c r="E14" s="10"/>
      <c r="F14" s="10"/>
      <c r="G14" s="73"/>
      <c r="H14" s="73"/>
      <c r="I14" s="74">
        <f t="shared" si="1"/>
      </c>
      <c r="J14" s="134">
        <f t="shared" si="0"/>
      </c>
      <c r="K14" s="124">
        <f>IF('【支出】費目別一覧'!$C$19=$J14,ROW(),"")</f>
      </c>
      <c r="L14" s="124">
        <f>IF('【収入】費目別一覧'!$C$15=$J14,ROW(),"")</f>
      </c>
      <c r="M14" s="132" t="s">
        <v>36</v>
      </c>
      <c r="N14" s="130"/>
      <c r="O14" s="131" t="str">
        <f t="shared" si="2"/>
        <v>役務費</v>
      </c>
    </row>
    <row r="15" spans="1:15" ht="49.5" customHeight="1">
      <c r="A15" s="116"/>
      <c r="D15" s="10"/>
      <c r="E15" s="10"/>
      <c r="F15" s="10"/>
      <c r="G15" s="73"/>
      <c r="H15" s="73"/>
      <c r="I15" s="74">
        <f t="shared" si="1"/>
      </c>
      <c r="J15" s="134">
        <f t="shared" si="0"/>
      </c>
      <c r="K15" s="124">
        <f>IF('【支出】費目別一覧'!$C$19=$J15,ROW(),"")</f>
      </c>
      <c r="L15" s="124">
        <f>IF('【収入】費目別一覧'!$C$15=$J15,ROW(),"")</f>
      </c>
      <c r="M15" s="132" t="s">
        <v>37</v>
      </c>
      <c r="N15" s="132"/>
      <c r="O15" s="131" t="str">
        <f t="shared" si="2"/>
        <v>使用料及び賃借料</v>
      </c>
    </row>
    <row r="16" spans="1:15" ht="49.5" customHeight="1">
      <c r="A16" s="116"/>
      <c r="D16" s="10"/>
      <c r="E16" s="10"/>
      <c r="F16" s="10"/>
      <c r="G16" s="73"/>
      <c r="H16" s="73"/>
      <c r="I16" s="74">
        <f t="shared" si="1"/>
      </c>
      <c r="J16" s="134">
        <f t="shared" si="0"/>
      </c>
      <c r="K16" s="124">
        <f>IF('【支出】費目別一覧'!$C$19=$J16,ROW(),"")</f>
      </c>
      <c r="L16" s="124">
        <f>IF('【収入】費目別一覧'!$C$15=$J16,ROW(),"")</f>
      </c>
      <c r="M16" s="132" t="s">
        <v>38</v>
      </c>
      <c r="N16" s="130"/>
      <c r="O16" s="131" t="str">
        <f t="shared" si="2"/>
        <v>備品購入費</v>
      </c>
    </row>
    <row r="17" spans="1:15" ht="49.5" customHeight="1">
      <c r="A17" s="116"/>
      <c r="D17" s="10"/>
      <c r="E17" s="10"/>
      <c r="F17" s="10"/>
      <c r="G17" s="73"/>
      <c r="H17" s="73"/>
      <c r="I17" s="74">
        <f t="shared" si="1"/>
      </c>
      <c r="J17" s="134">
        <f t="shared" si="0"/>
      </c>
      <c r="K17" s="124">
        <f>IF('【支出】費目別一覧'!$C$19=$J17,ROW(),"")</f>
      </c>
      <c r="L17" s="124">
        <f>IF('【収入】費目別一覧'!$C$15=$J17,ROW(),"")</f>
      </c>
      <c r="M17" s="132" t="s">
        <v>39</v>
      </c>
      <c r="N17" s="130"/>
      <c r="O17" s="131" t="str">
        <f t="shared" si="2"/>
        <v>負担金</v>
      </c>
    </row>
    <row r="18" spans="1:15" ht="49.5" customHeight="1">
      <c r="A18" s="116"/>
      <c r="D18" s="10"/>
      <c r="E18" s="10"/>
      <c r="F18" s="10"/>
      <c r="G18" s="73"/>
      <c r="H18" s="73"/>
      <c r="I18" s="74">
        <f t="shared" si="1"/>
      </c>
      <c r="J18" s="134">
        <f t="shared" si="0"/>
      </c>
      <c r="K18" s="124">
        <f>IF('【支出】費目別一覧'!$C$19=$J18,ROW(),"")</f>
      </c>
      <c r="L18" s="124">
        <f>IF('【収入】費目別一覧'!$C$15=$J18,ROW(),"")</f>
      </c>
      <c r="M18" s="132" t="s">
        <v>26</v>
      </c>
      <c r="N18" s="130"/>
      <c r="O18" s="131" t="str">
        <f t="shared" si="2"/>
        <v>その他</v>
      </c>
    </row>
    <row r="19" spans="1:15" ht="49.5" customHeight="1">
      <c r="A19" s="116"/>
      <c r="D19" s="10"/>
      <c r="E19" s="10"/>
      <c r="F19" s="10"/>
      <c r="G19" s="73"/>
      <c r="H19" s="73"/>
      <c r="I19" s="74">
        <f t="shared" si="1"/>
      </c>
      <c r="J19" s="8">
        <f t="shared" si="0"/>
      </c>
      <c r="K19" s="3">
        <f>IF('【支出】費目別一覧'!$C$19=$J19,ROW(),"")</f>
      </c>
      <c r="L19" s="3">
        <f>IF('【収入】費目別一覧'!$C$15=$J19,ROW(),"")</f>
      </c>
      <c r="O19" s="22"/>
    </row>
    <row r="20" spans="1:12" ht="49.5" customHeight="1">
      <c r="A20" s="116"/>
      <c r="D20" s="10"/>
      <c r="E20" s="10"/>
      <c r="F20" s="10"/>
      <c r="G20" s="73"/>
      <c r="H20" s="73"/>
      <c r="I20" s="74">
        <f t="shared" si="1"/>
      </c>
      <c r="J20" s="8">
        <f t="shared" si="0"/>
      </c>
      <c r="K20" s="3">
        <f>IF('【支出】費目別一覧'!$C$19=$J20,ROW(),"")</f>
      </c>
      <c r="L20" s="3">
        <f>IF('【収入】費目別一覧'!$C$15=$J20,ROW(),"")</f>
      </c>
    </row>
    <row r="21" spans="1:12" ht="49.5" customHeight="1">
      <c r="A21" s="116"/>
      <c r="D21" s="10"/>
      <c r="E21" s="10"/>
      <c r="F21" s="10"/>
      <c r="G21" s="73"/>
      <c r="H21" s="73"/>
      <c r="I21" s="74">
        <f t="shared" si="1"/>
      </c>
      <c r="J21" s="8">
        <f t="shared" si="0"/>
      </c>
      <c r="K21" s="3">
        <f>IF('【支出】費目別一覧'!$C$19=$J21,ROW(),"")</f>
      </c>
      <c r="L21" s="3">
        <f>IF('【収入】費目別一覧'!$C$15=$J21,ROW(),"")</f>
      </c>
    </row>
    <row r="22" spans="1:12" ht="49.5" customHeight="1">
      <c r="A22" s="116"/>
      <c r="D22" s="10"/>
      <c r="E22" s="10"/>
      <c r="F22" s="10"/>
      <c r="G22" s="73"/>
      <c r="H22" s="73"/>
      <c r="I22" s="74">
        <f t="shared" si="1"/>
      </c>
      <c r="J22" s="8">
        <f t="shared" si="0"/>
      </c>
      <c r="K22" s="3">
        <f>IF('【支出】費目別一覧'!$C$19=$J22,ROW(),"")</f>
      </c>
      <c r="L22" s="3">
        <f>IF('【収入】費目別一覧'!$C$15=$J22,ROW(),"")</f>
      </c>
    </row>
    <row r="23" spans="1:12" ht="49.5" customHeight="1">
      <c r="A23" s="116"/>
      <c r="D23" s="10"/>
      <c r="E23" s="10"/>
      <c r="F23" s="10"/>
      <c r="G23" s="73"/>
      <c r="H23" s="73"/>
      <c r="I23" s="74">
        <f t="shared" si="1"/>
      </c>
      <c r="J23" s="8">
        <f t="shared" si="0"/>
      </c>
      <c r="K23" s="3">
        <f>IF('【支出】費目別一覧'!$C$19=$J23,ROW(),"")</f>
      </c>
      <c r="L23" s="3">
        <f>IF('【収入】費目別一覧'!$C$15=$J23,ROW(),"")</f>
      </c>
    </row>
    <row r="24" spans="1:12" ht="49.5" customHeight="1">
      <c r="A24" s="116"/>
      <c r="D24" s="10"/>
      <c r="E24" s="10"/>
      <c r="F24" s="10"/>
      <c r="G24" s="73"/>
      <c r="H24" s="73"/>
      <c r="I24" s="74">
        <f t="shared" si="1"/>
      </c>
      <c r="J24" s="8">
        <f t="shared" si="0"/>
      </c>
      <c r="K24" s="3">
        <f>IF('【支出】費目別一覧'!$C$19=$J24,ROW(),"")</f>
      </c>
      <c r="L24" s="3">
        <f>IF('【収入】費目別一覧'!$C$15=$J24,ROW(),"")</f>
      </c>
    </row>
    <row r="25" spans="1:12" ht="49.5" customHeight="1">
      <c r="A25" s="116"/>
      <c r="D25" s="10"/>
      <c r="E25" s="10"/>
      <c r="F25" s="10"/>
      <c r="G25" s="73"/>
      <c r="H25" s="73"/>
      <c r="I25" s="74">
        <f t="shared" si="1"/>
      </c>
      <c r="J25" s="8">
        <f t="shared" si="0"/>
      </c>
      <c r="K25" s="3">
        <f>IF('【支出】費目別一覧'!$C$19=$J25,ROW(),"")</f>
      </c>
      <c r="L25" s="3">
        <f>IF('【収入】費目別一覧'!$C$15=$J25,ROW(),"")</f>
      </c>
    </row>
    <row r="26" spans="1:12" ht="49.5" customHeight="1">
      <c r="A26" s="116"/>
      <c r="D26" s="10"/>
      <c r="E26" s="10"/>
      <c r="F26" s="10"/>
      <c r="G26" s="73"/>
      <c r="H26" s="73"/>
      <c r="I26" s="74">
        <f t="shared" si="1"/>
      </c>
      <c r="J26" s="8">
        <f t="shared" si="0"/>
      </c>
      <c r="K26" s="3">
        <f>IF('【支出】費目別一覧'!$C$19=$J26,ROW(),"")</f>
      </c>
      <c r="L26" s="3">
        <f>IF('【収入】費目別一覧'!$C$15=$J26,ROW(),"")</f>
      </c>
    </row>
    <row r="27" spans="1:12" ht="49.5" customHeight="1">
      <c r="A27" s="116"/>
      <c r="D27" s="10"/>
      <c r="E27" s="10"/>
      <c r="F27" s="10"/>
      <c r="G27" s="73"/>
      <c r="H27" s="73"/>
      <c r="I27" s="74">
        <f t="shared" si="1"/>
      </c>
      <c r="J27" s="8">
        <f t="shared" si="0"/>
      </c>
      <c r="K27" s="3">
        <f>IF('【支出】費目別一覧'!$C$19=$J27,ROW(),"")</f>
      </c>
      <c r="L27" s="3">
        <f>IF('【収入】費目別一覧'!$C$15=$J27,ROW(),"")</f>
      </c>
    </row>
    <row r="28" spans="1:12" ht="49.5" customHeight="1">
      <c r="A28" s="116"/>
      <c r="D28" s="10"/>
      <c r="E28" s="10"/>
      <c r="F28" s="10"/>
      <c r="G28" s="73"/>
      <c r="H28" s="73"/>
      <c r="I28" s="74">
        <f t="shared" si="1"/>
      </c>
      <c r="J28" s="8">
        <f t="shared" si="0"/>
      </c>
      <c r="K28" s="3">
        <f>IF('【支出】費目別一覧'!$C$19=$J28,ROW(),"")</f>
      </c>
      <c r="L28" s="3">
        <f>IF('【収入】費目別一覧'!$C$15=$J28,ROW(),"")</f>
      </c>
    </row>
    <row r="29" spans="1:12" ht="49.5" customHeight="1">
      <c r="A29" s="116"/>
      <c r="D29" s="10"/>
      <c r="E29" s="10"/>
      <c r="F29" s="10"/>
      <c r="G29" s="73"/>
      <c r="H29" s="73"/>
      <c r="I29" s="74">
        <f t="shared" si="1"/>
      </c>
      <c r="J29" s="8">
        <f t="shared" si="0"/>
      </c>
      <c r="K29" s="3">
        <f>IF('【支出】費目別一覧'!$C$19=$J29,ROW(),"")</f>
      </c>
      <c r="L29" s="3">
        <f>IF('【収入】費目別一覧'!$C$15=$J29,ROW(),"")</f>
      </c>
    </row>
    <row r="30" spans="1:12" ht="49.5" customHeight="1">
      <c r="A30" s="116"/>
      <c r="D30" s="10"/>
      <c r="E30" s="10"/>
      <c r="F30" s="10"/>
      <c r="G30" s="73"/>
      <c r="H30" s="73"/>
      <c r="I30" s="74">
        <f t="shared" si="1"/>
      </c>
      <c r="J30" s="8">
        <f t="shared" si="0"/>
      </c>
      <c r="K30" s="3">
        <f>IF('【支出】費目別一覧'!$C$19=$J30,ROW(),"")</f>
      </c>
      <c r="L30" s="3">
        <f>IF('【収入】費目別一覧'!$C$15=$J30,ROW(),"")</f>
      </c>
    </row>
    <row r="31" spans="1:12" ht="49.5" customHeight="1">
      <c r="A31" s="116"/>
      <c r="D31" s="10"/>
      <c r="E31" s="10"/>
      <c r="F31" s="10"/>
      <c r="G31" s="73"/>
      <c r="H31" s="73"/>
      <c r="I31" s="74">
        <f t="shared" si="1"/>
      </c>
      <c r="J31" s="8">
        <f t="shared" si="0"/>
      </c>
      <c r="K31" s="3">
        <f>IF('【支出】費目別一覧'!$C$19=$J31,ROW(),"")</f>
      </c>
      <c r="L31" s="3">
        <f>IF('【収入】費目別一覧'!$C$15=$J31,ROW(),"")</f>
      </c>
    </row>
    <row r="32" spans="1:12" ht="49.5" customHeight="1">
      <c r="A32" s="116"/>
      <c r="D32" s="10"/>
      <c r="E32" s="10"/>
      <c r="F32" s="10"/>
      <c r="G32" s="73"/>
      <c r="H32" s="73"/>
      <c r="I32" s="74">
        <f t="shared" si="1"/>
      </c>
      <c r="J32" s="8">
        <f t="shared" si="0"/>
      </c>
      <c r="K32" s="3">
        <f>IF('【支出】費目別一覧'!$C$19=$J32,ROW(),"")</f>
      </c>
      <c r="L32" s="3">
        <f>IF('【収入】費目別一覧'!$C$15=$J32,ROW(),"")</f>
      </c>
    </row>
    <row r="33" spans="1:12" ht="49.5" customHeight="1">
      <c r="A33" s="116"/>
      <c r="D33" s="10"/>
      <c r="E33" s="10"/>
      <c r="F33" s="10"/>
      <c r="G33" s="73"/>
      <c r="H33" s="73"/>
      <c r="I33" s="74">
        <f t="shared" si="1"/>
      </c>
      <c r="J33" s="8">
        <f t="shared" si="0"/>
      </c>
      <c r="K33" s="3">
        <f>IF('【支出】費目別一覧'!$C$19=$J33,ROW(),"")</f>
      </c>
      <c r="L33" s="3">
        <f>IF('【収入】費目別一覧'!$C$15=$J33,ROW(),"")</f>
      </c>
    </row>
    <row r="34" spans="1:12" ht="49.5" customHeight="1">
      <c r="A34" s="116"/>
      <c r="D34" s="10"/>
      <c r="E34" s="10"/>
      <c r="F34" s="10"/>
      <c r="G34" s="73"/>
      <c r="H34" s="73"/>
      <c r="I34" s="74">
        <f t="shared" si="1"/>
      </c>
      <c r="J34" s="8">
        <f t="shared" si="0"/>
      </c>
      <c r="K34" s="3">
        <f>IF('【支出】費目別一覧'!$C$19=$J34,ROW(),"")</f>
      </c>
      <c r="L34" s="3">
        <f>IF('【収入】費目別一覧'!$C$15=$J34,ROW(),"")</f>
      </c>
    </row>
    <row r="35" spans="1:12" ht="49.5" customHeight="1">
      <c r="A35" s="116"/>
      <c r="D35" s="10"/>
      <c r="E35" s="10"/>
      <c r="F35" s="10"/>
      <c r="G35" s="73"/>
      <c r="H35" s="73"/>
      <c r="I35" s="74">
        <f t="shared" si="1"/>
      </c>
      <c r="J35" s="8">
        <f t="shared" si="0"/>
      </c>
      <c r="K35" s="3">
        <f>IF('【支出】費目別一覧'!$C$19=$J35,ROW(),"")</f>
      </c>
      <c r="L35" s="3">
        <f>IF('【収入】費目別一覧'!$C$15=$J35,ROW(),"")</f>
      </c>
    </row>
    <row r="36" spans="1:12" ht="49.5" customHeight="1">
      <c r="A36" s="116"/>
      <c r="D36" s="10"/>
      <c r="E36" s="10"/>
      <c r="F36" s="10"/>
      <c r="G36" s="73"/>
      <c r="H36" s="73"/>
      <c r="I36" s="74">
        <f t="shared" si="1"/>
      </c>
      <c r="J36" s="8">
        <f t="shared" si="0"/>
      </c>
      <c r="K36" s="3">
        <f>IF('【支出】費目別一覧'!$C$19=$J36,ROW(),"")</f>
      </c>
      <c r="L36" s="3">
        <f>IF('【収入】費目別一覧'!$C$15=$J36,ROW(),"")</f>
      </c>
    </row>
    <row r="37" spans="1:12" ht="49.5" customHeight="1">
      <c r="A37" s="116"/>
      <c r="D37" s="10"/>
      <c r="E37" s="10"/>
      <c r="F37" s="10"/>
      <c r="G37" s="73"/>
      <c r="H37" s="73"/>
      <c r="I37" s="74">
        <f t="shared" si="1"/>
      </c>
      <c r="J37" s="8">
        <f t="shared" si="0"/>
      </c>
      <c r="K37" s="3">
        <f>IF('【支出】費目別一覧'!$C$19=$J37,ROW(),"")</f>
      </c>
      <c r="L37" s="3">
        <f>IF('【収入】費目別一覧'!$C$15=$J37,ROW(),"")</f>
      </c>
    </row>
    <row r="38" spans="1:12" ht="49.5" customHeight="1">
      <c r="A38" s="116"/>
      <c r="D38" s="10"/>
      <c r="E38" s="10"/>
      <c r="F38" s="10"/>
      <c r="G38" s="73"/>
      <c r="H38" s="73"/>
      <c r="I38" s="74">
        <f t="shared" si="1"/>
      </c>
      <c r="J38" s="8">
        <f t="shared" si="0"/>
      </c>
      <c r="K38" s="3">
        <f>IF('【支出】費目別一覧'!$C$19=$J38,ROW(),"")</f>
      </c>
      <c r="L38" s="3">
        <f>IF('【収入】費目別一覧'!$C$15=$J38,ROW(),"")</f>
      </c>
    </row>
    <row r="39" spans="1:12" ht="49.5" customHeight="1">
      <c r="A39" s="116"/>
      <c r="D39" s="10"/>
      <c r="E39" s="10"/>
      <c r="F39" s="10"/>
      <c r="G39" s="73"/>
      <c r="H39" s="73"/>
      <c r="I39" s="74">
        <f t="shared" si="1"/>
      </c>
      <c r="J39" s="8">
        <f t="shared" si="0"/>
      </c>
      <c r="K39" s="3">
        <f>IF('【支出】費目別一覧'!$C$19=$J39,ROW(),"")</f>
      </c>
      <c r="L39" s="3">
        <f>IF('【収入】費目別一覧'!$C$15=$J39,ROW(),"")</f>
      </c>
    </row>
    <row r="40" spans="1:12" ht="49.5" customHeight="1">
      <c r="A40" s="116"/>
      <c r="D40" s="10"/>
      <c r="E40" s="10"/>
      <c r="F40" s="10"/>
      <c r="G40" s="73"/>
      <c r="H40" s="73"/>
      <c r="I40" s="74">
        <f t="shared" si="1"/>
      </c>
      <c r="J40" s="8">
        <f t="shared" si="0"/>
      </c>
      <c r="K40" s="3">
        <f>IF('【支出】費目別一覧'!$C$19=$J40,ROW(),"")</f>
      </c>
      <c r="L40" s="3">
        <f>IF('【収入】費目別一覧'!$C$15=$J40,ROW(),"")</f>
      </c>
    </row>
    <row r="41" spans="1:12" ht="49.5" customHeight="1">
      <c r="A41" s="116"/>
      <c r="D41" s="10"/>
      <c r="E41" s="10"/>
      <c r="F41" s="10"/>
      <c r="G41" s="73"/>
      <c r="H41" s="73"/>
      <c r="I41" s="74">
        <f t="shared" si="1"/>
      </c>
      <c r="J41" s="8">
        <f t="shared" si="0"/>
      </c>
      <c r="K41" s="3">
        <f>IF('【支出】費目別一覧'!$C$19=$J41,ROW(),"")</f>
      </c>
      <c r="L41" s="3">
        <f>IF('【収入】費目別一覧'!$C$15=$J41,ROW(),"")</f>
      </c>
    </row>
    <row r="42" spans="1:12" ht="49.5" customHeight="1">
      <c r="A42" s="116"/>
      <c r="D42" s="10"/>
      <c r="E42" s="10"/>
      <c r="F42" s="10"/>
      <c r="G42" s="73"/>
      <c r="H42" s="73"/>
      <c r="I42" s="74">
        <f t="shared" si="1"/>
      </c>
      <c r="J42" s="8">
        <f t="shared" si="0"/>
      </c>
      <c r="K42" s="3">
        <f>IF('【支出】費目別一覧'!$C$19=$J42,ROW(),"")</f>
      </c>
      <c r="L42" s="3">
        <f>IF('【収入】費目別一覧'!$C$15=$J42,ROW(),"")</f>
      </c>
    </row>
    <row r="43" spans="1:12" ht="49.5" customHeight="1">
      <c r="A43" s="116"/>
      <c r="D43" s="10"/>
      <c r="E43" s="10"/>
      <c r="F43" s="10"/>
      <c r="G43" s="73"/>
      <c r="H43" s="73"/>
      <c r="I43" s="74">
        <f t="shared" si="1"/>
      </c>
      <c r="J43" s="8">
        <f t="shared" si="0"/>
      </c>
      <c r="K43" s="3">
        <f>IF('【支出】費目別一覧'!$C$19=$J43,ROW(),"")</f>
      </c>
      <c r="L43" s="3">
        <f>IF('【収入】費目別一覧'!$C$15=$J43,ROW(),"")</f>
      </c>
    </row>
    <row r="44" spans="1:12" ht="49.5" customHeight="1">
      <c r="A44" s="116"/>
      <c r="D44" s="10"/>
      <c r="E44" s="10"/>
      <c r="F44" s="10"/>
      <c r="G44" s="73"/>
      <c r="H44" s="73"/>
      <c r="I44" s="74">
        <f t="shared" si="1"/>
      </c>
      <c r="J44" s="8">
        <f t="shared" si="0"/>
      </c>
      <c r="K44" s="3">
        <f>IF('【支出】費目別一覧'!$C$19=$J44,ROW(),"")</f>
      </c>
      <c r="L44" s="3">
        <f>IF('【収入】費目別一覧'!$C$15=$J44,ROW(),"")</f>
      </c>
    </row>
    <row r="45" spans="1:12" ht="49.5" customHeight="1">
      <c r="A45" s="116"/>
      <c r="D45" s="10"/>
      <c r="E45" s="10"/>
      <c r="F45" s="10"/>
      <c r="G45" s="73"/>
      <c r="H45" s="73"/>
      <c r="I45" s="74">
        <f t="shared" si="1"/>
      </c>
      <c r="J45" s="8">
        <f t="shared" si="0"/>
      </c>
      <c r="K45" s="3">
        <f>IF('【支出】費目別一覧'!$C$19=$J45,ROW(),"")</f>
      </c>
      <c r="L45" s="3">
        <f>IF('【収入】費目別一覧'!$C$15=$J45,ROW(),"")</f>
      </c>
    </row>
    <row r="46" spans="1:12" ht="49.5" customHeight="1">
      <c r="A46" s="116"/>
      <c r="D46" s="10"/>
      <c r="E46" s="10"/>
      <c r="F46" s="10"/>
      <c r="G46" s="73"/>
      <c r="H46" s="73"/>
      <c r="I46" s="74">
        <f t="shared" si="1"/>
      </c>
      <c r="J46" s="8">
        <f t="shared" si="0"/>
      </c>
      <c r="K46" s="3">
        <f>IF('【支出】費目別一覧'!$C$19=$J46,ROW(),"")</f>
      </c>
      <c r="L46" s="3">
        <f>IF('【収入】費目別一覧'!$C$15=$J46,ROW(),"")</f>
      </c>
    </row>
    <row r="47" spans="1:12" ht="49.5" customHeight="1">
      <c r="A47" s="116"/>
      <c r="D47" s="10"/>
      <c r="E47" s="10"/>
      <c r="F47" s="10"/>
      <c r="G47" s="73"/>
      <c r="H47" s="73"/>
      <c r="I47" s="74">
        <f t="shared" si="1"/>
      </c>
      <c r="J47" s="8">
        <f t="shared" si="0"/>
      </c>
      <c r="K47" s="3">
        <f>IF('【支出】費目別一覧'!$C$19=$J47,ROW(),"")</f>
      </c>
      <c r="L47" s="3">
        <f>IF('【収入】費目別一覧'!$C$15=$J47,ROW(),"")</f>
      </c>
    </row>
    <row r="48" spans="1:12" ht="49.5" customHeight="1">
      <c r="A48" s="116"/>
      <c r="D48" s="10"/>
      <c r="E48" s="10"/>
      <c r="F48" s="10"/>
      <c r="G48" s="73"/>
      <c r="H48" s="73"/>
      <c r="I48" s="74">
        <f t="shared" si="1"/>
      </c>
      <c r="J48" s="8">
        <f t="shared" si="0"/>
      </c>
      <c r="K48" s="3">
        <f>IF('【支出】費目別一覧'!$C$19=$J48,ROW(),"")</f>
      </c>
      <c r="L48" s="3">
        <f>IF('【収入】費目別一覧'!$C$15=$J48,ROW(),"")</f>
      </c>
    </row>
    <row r="49" spans="1:12" ht="49.5" customHeight="1">
      <c r="A49" s="116"/>
      <c r="D49" s="10"/>
      <c r="E49" s="10"/>
      <c r="F49" s="10"/>
      <c r="G49" s="73"/>
      <c r="H49" s="73"/>
      <c r="I49" s="74">
        <f t="shared" si="1"/>
      </c>
      <c r="J49" s="8">
        <f t="shared" si="0"/>
      </c>
      <c r="K49" s="3">
        <f>IF('【支出】費目別一覧'!$C$19=$J49,ROW(),"")</f>
      </c>
      <c r="L49" s="3">
        <f>IF('【収入】費目別一覧'!$C$15=$J49,ROW(),"")</f>
      </c>
    </row>
    <row r="50" spans="1:12" ht="49.5" customHeight="1">
      <c r="A50" s="116"/>
      <c r="D50" s="10"/>
      <c r="E50" s="10"/>
      <c r="F50" s="10"/>
      <c r="G50" s="73"/>
      <c r="H50" s="73"/>
      <c r="I50" s="74">
        <f t="shared" si="1"/>
      </c>
      <c r="J50" s="8">
        <f t="shared" si="0"/>
      </c>
      <c r="K50" s="3">
        <f>IF('【支出】費目別一覧'!$C$19=$J50,ROW(),"")</f>
      </c>
      <c r="L50" s="3">
        <f>IF('【収入】費目別一覧'!$C$15=$J50,ROW(),"")</f>
      </c>
    </row>
    <row r="51" spans="1:12" ht="49.5" customHeight="1">
      <c r="A51" s="116"/>
      <c r="D51" s="10"/>
      <c r="E51" s="10"/>
      <c r="F51" s="10"/>
      <c r="G51" s="73"/>
      <c r="H51" s="73"/>
      <c r="I51" s="74">
        <f t="shared" si="1"/>
      </c>
      <c r="J51" s="8">
        <f t="shared" si="0"/>
      </c>
      <c r="K51" s="3">
        <f>IF('【支出】費目別一覧'!$C$19=$J51,ROW(),"")</f>
      </c>
      <c r="L51" s="3">
        <f>IF('【収入】費目別一覧'!$C$15=$J51,ROW(),"")</f>
      </c>
    </row>
    <row r="52" spans="1:10" ht="49.5" customHeight="1">
      <c r="A52" s="116"/>
      <c r="D52" s="10"/>
      <c r="E52" s="10"/>
      <c r="F52" s="10"/>
      <c r="G52" s="73"/>
      <c r="H52" s="73"/>
      <c r="I52" s="74">
        <f t="shared" si="1"/>
      </c>
      <c r="J52" s="8">
        <f t="shared" si="0"/>
      </c>
    </row>
    <row r="53" spans="1:10" ht="49.5" customHeight="1">
      <c r="A53" s="116"/>
      <c r="D53" s="10"/>
      <c r="E53" s="10"/>
      <c r="F53" s="10"/>
      <c r="G53" s="73"/>
      <c r="H53" s="73"/>
      <c r="I53" s="74">
        <f t="shared" si="1"/>
      </c>
      <c r="J53" s="8">
        <f t="shared" si="0"/>
      </c>
    </row>
    <row r="54" spans="1:10" ht="49.5" customHeight="1">
      <c r="A54" s="116"/>
      <c r="D54" s="10"/>
      <c r="E54" s="10"/>
      <c r="F54" s="10"/>
      <c r="G54" s="73"/>
      <c r="H54" s="73"/>
      <c r="I54" s="74">
        <f t="shared" si="1"/>
      </c>
      <c r="J54" s="8">
        <f t="shared" si="0"/>
      </c>
    </row>
    <row r="55" spans="1:10" ht="49.5" customHeight="1">
      <c r="A55" s="116"/>
      <c r="D55" s="10"/>
      <c r="E55" s="10"/>
      <c r="F55" s="10"/>
      <c r="G55" s="73"/>
      <c r="H55" s="73"/>
      <c r="I55" s="74">
        <f t="shared" si="1"/>
      </c>
      <c r="J55" s="8">
        <f t="shared" si="0"/>
      </c>
    </row>
    <row r="56" spans="1:10" ht="49.5" customHeight="1">
      <c r="A56" s="116"/>
      <c r="D56" s="10"/>
      <c r="E56" s="10"/>
      <c r="F56" s="10"/>
      <c r="G56" s="73"/>
      <c r="H56" s="73"/>
      <c r="I56" s="74">
        <f t="shared" si="1"/>
      </c>
      <c r="J56" s="8">
        <f t="shared" si="0"/>
      </c>
    </row>
    <row r="57" spans="1:10" ht="49.5" customHeight="1">
      <c r="A57" s="116"/>
      <c r="D57" s="10"/>
      <c r="E57" s="10"/>
      <c r="F57" s="10"/>
      <c r="G57" s="73"/>
      <c r="H57" s="73"/>
      <c r="I57" s="74">
        <f t="shared" si="1"/>
      </c>
      <c r="J57" s="8">
        <f t="shared" si="0"/>
      </c>
    </row>
    <row r="58" spans="1:10" ht="49.5" customHeight="1">
      <c r="A58" s="116"/>
      <c r="D58" s="10"/>
      <c r="E58" s="10"/>
      <c r="F58" s="10"/>
      <c r="G58" s="73"/>
      <c r="H58" s="73"/>
      <c r="I58" s="74">
        <f t="shared" si="1"/>
      </c>
      <c r="J58" s="8">
        <f t="shared" si="0"/>
      </c>
    </row>
    <row r="59" spans="1:10" ht="49.5" customHeight="1">
      <c r="A59" s="116"/>
      <c r="D59" s="10"/>
      <c r="E59" s="10"/>
      <c r="F59" s="10"/>
      <c r="G59" s="73"/>
      <c r="H59" s="73"/>
      <c r="I59" s="74">
        <f t="shared" si="1"/>
      </c>
      <c r="J59" s="8">
        <f t="shared" si="0"/>
      </c>
    </row>
    <row r="60" spans="1:12" ht="49.5" customHeight="1">
      <c r="A60" s="116"/>
      <c r="D60" s="10"/>
      <c r="E60" s="10"/>
      <c r="F60" s="10"/>
      <c r="G60" s="73"/>
      <c r="H60" s="73"/>
      <c r="I60" s="74">
        <f t="shared" si="1"/>
      </c>
      <c r="J60" s="8">
        <f t="shared" si="0"/>
      </c>
      <c r="K60" s="3">
        <f>IF('【支出】費目別一覧'!$C$19=$J60,ROW(),"")</f>
      </c>
      <c r="L60" s="3">
        <f>IF('【収入】費目別一覧'!$C$15=$J60,ROW(),"")</f>
      </c>
    </row>
    <row r="61" spans="1:12" ht="49.5" customHeight="1">
      <c r="A61" s="116"/>
      <c r="D61" s="10"/>
      <c r="E61" s="10"/>
      <c r="F61" s="10"/>
      <c r="G61" s="73"/>
      <c r="H61" s="73"/>
      <c r="I61" s="74">
        <f t="shared" si="1"/>
      </c>
      <c r="J61" s="8">
        <f t="shared" si="0"/>
      </c>
      <c r="K61" s="3">
        <f>IF('【支出】費目別一覧'!$C$19=$J61,ROW(),"")</f>
      </c>
      <c r="L61" s="3">
        <f>IF('【収入】費目別一覧'!$C$15=$J61,ROW(),"")</f>
      </c>
    </row>
    <row r="62" spans="1:12" ht="49.5" customHeight="1">
      <c r="A62" s="116"/>
      <c r="D62" s="10"/>
      <c r="E62" s="10"/>
      <c r="F62" s="10"/>
      <c r="G62" s="73"/>
      <c r="H62" s="73"/>
      <c r="I62" s="74">
        <f t="shared" si="1"/>
      </c>
      <c r="J62" s="8">
        <f t="shared" si="0"/>
      </c>
      <c r="K62" s="3">
        <f>IF('【支出】費目別一覧'!$C$19=$J62,ROW(),"")</f>
      </c>
      <c r="L62" s="3">
        <f>IF('【収入】費目別一覧'!$C$15=$J62,ROW(),"")</f>
      </c>
    </row>
    <row r="63" spans="1:12" ht="49.5" customHeight="1">
      <c r="A63" s="116"/>
      <c r="D63" s="10"/>
      <c r="E63" s="10"/>
      <c r="F63" s="10"/>
      <c r="G63" s="73"/>
      <c r="H63" s="73"/>
      <c r="I63" s="74">
        <f t="shared" si="1"/>
      </c>
      <c r="J63" s="8">
        <f t="shared" si="0"/>
      </c>
      <c r="K63" s="3">
        <f>IF('【支出】費目別一覧'!$C$19=$J63,ROW(),"")</f>
      </c>
      <c r="L63" s="3">
        <f>IF('【収入】費目別一覧'!$C$15=$J63,ROW(),"")</f>
      </c>
    </row>
    <row r="64" spans="1:12" ht="49.5" customHeight="1">
      <c r="A64" s="116"/>
      <c r="D64" s="10"/>
      <c r="E64" s="10"/>
      <c r="F64" s="10"/>
      <c r="G64" s="73"/>
      <c r="H64" s="73"/>
      <c r="I64" s="74">
        <f t="shared" si="1"/>
      </c>
      <c r="J64" s="8">
        <f t="shared" si="0"/>
      </c>
      <c r="K64" s="3">
        <f>IF('【支出】費目別一覧'!$C$19=$J64,ROW(),"")</f>
      </c>
      <c r="L64" s="3">
        <f>IF('【収入】費目別一覧'!$C$15=$J64,ROW(),"")</f>
      </c>
    </row>
    <row r="65" spans="1:12" ht="49.5" customHeight="1">
      <c r="A65" s="116"/>
      <c r="D65" s="10"/>
      <c r="E65" s="10"/>
      <c r="F65" s="10"/>
      <c r="G65" s="73"/>
      <c r="H65" s="73"/>
      <c r="I65" s="74">
        <f t="shared" si="1"/>
      </c>
      <c r="J65" s="8">
        <f t="shared" si="0"/>
      </c>
      <c r="K65" s="3">
        <f>IF('【支出】費目別一覧'!$C$19=$J65,ROW(),"")</f>
      </c>
      <c r="L65" s="3">
        <f>IF('【収入】費目別一覧'!$C$15=$J65,ROW(),"")</f>
      </c>
    </row>
    <row r="66" spans="1:12" ht="49.5" customHeight="1">
      <c r="A66" s="116"/>
      <c r="D66" s="10"/>
      <c r="E66" s="10"/>
      <c r="F66" s="10"/>
      <c r="G66" s="73"/>
      <c r="H66" s="73"/>
      <c r="I66" s="74">
        <f t="shared" si="1"/>
      </c>
      <c r="J66" s="8">
        <f t="shared" si="0"/>
      </c>
      <c r="K66" s="3">
        <f>IF('【支出】費目別一覧'!$C$19=$J66,ROW(),"")</f>
      </c>
      <c r="L66" s="3">
        <f>IF('【収入】費目別一覧'!$C$15=$J66,ROW(),"")</f>
      </c>
    </row>
    <row r="67" spans="1:12" ht="49.5" customHeight="1">
      <c r="A67" s="116"/>
      <c r="D67" s="10"/>
      <c r="E67" s="10"/>
      <c r="F67" s="10"/>
      <c r="G67" s="73"/>
      <c r="H67" s="73"/>
      <c r="I67" s="74">
        <f t="shared" si="1"/>
      </c>
      <c r="J67" s="8">
        <f t="shared" si="0"/>
      </c>
      <c r="K67" s="3">
        <f>IF('【支出】費目別一覧'!$C$19=$J67,ROW(),"")</f>
      </c>
      <c r="L67" s="3">
        <f>IF('【収入】費目別一覧'!$C$15=$J67,ROW(),"")</f>
      </c>
    </row>
    <row r="68" spans="1:12" ht="49.5" customHeight="1">
      <c r="A68" s="116"/>
      <c r="D68" s="10"/>
      <c r="E68" s="10"/>
      <c r="F68" s="10"/>
      <c r="G68" s="73"/>
      <c r="H68" s="73"/>
      <c r="I68" s="74">
        <f t="shared" si="1"/>
      </c>
      <c r="J68" s="8">
        <f t="shared" si="0"/>
      </c>
      <c r="K68" s="3">
        <f>IF('【支出】費目別一覧'!$C$19=$J68,ROW(),"")</f>
      </c>
      <c r="L68" s="3">
        <f>IF('【収入】費目別一覧'!$C$15=$J68,ROW(),"")</f>
      </c>
    </row>
    <row r="69" spans="1:12" ht="49.5" customHeight="1">
      <c r="A69" s="116"/>
      <c r="D69" s="10"/>
      <c r="E69" s="10"/>
      <c r="F69" s="10"/>
      <c r="G69" s="73"/>
      <c r="H69" s="73"/>
      <c r="I69" s="74">
        <f t="shared" si="1"/>
      </c>
      <c r="J69" s="8">
        <f aca="true" t="shared" si="3" ref="J69:J132">IF(D69="","",IF(D69=$M$11,CONCATENATE(D69,"(",E69,")"),D69))</f>
      </c>
      <c r="K69" s="3">
        <f>IF('【支出】費目別一覧'!$C$19=$J69,ROW(),"")</f>
      </c>
      <c r="L69" s="3">
        <f>IF('【収入】費目別一覧'!$C$15=$J69,ROW(),"")</f>
      </c>
    </row>
    <row r="70" spans="1:12" ht="49.5" customHeight="1">
      <c r="A70" s="116"/>
      <c r="D70" s="10"/>
      <c r="E70" s="10"/>
      <c r="F70" s="10"/>
      <c r="G70" s="73"/>
      <c r="H70" s="73"/>
      <c r="I70" s="74">
        <f aca="true" t="shared" si="4" ref="I70:I133">IF(A70="","",I69+G70-H70)</f>
      </c>
      <c r="J70" s="8">
        <f t="shared" si="3"/>
      </c>
      <c r="K70" s="3">
        <f>IF('【支出】費目別一覧'!$C$19=$J70,ROW(),"")</f>
      </c>
      <c r="L70" s="3">
        <f>IF('【収入】費目別一覧'!$C$15=$J70,ROW(),"")</f>
      </c>
    </row>
    <row r="71" spans="1:12" ht="49.5" customHeight="1">
      <c r="A71" s="116"/>
      <c r="D71" s="10"/>
      <c r="E71" s="10"/>
      <c r="F71" s="10"/>
      <c r="G71" s="73"/>
      <c r="H71" s="73"/>
      <c r="I71" s="74">
        <f t="shared" si="4"/>
      </c>
      <c r="J71" s="8">
        <f t="shared" si="3"/>
      </c>
      <c r="K71" s="3">
        <f>IF('【支出】費目別一覧'!$C$19=$J71,ROW(),"")</f>
      </c>
      <c r="L71" s="3">
        <f>IF('【収入】費目別一覧'!$C$15=$J71,ROW(),"")</f>
      </c>
    </row>
    <row r="72" spans="1:12" ht="49.5" customHeight="1">
      <c r="A72" s="116"/>
      <c r="D72" s="10"/>
      <c r="E72" s="10"/>
      <c r="F72" s="10"/>
      <c r="G72" s="73"/>
      <c r="H72" s="73"/>
      <c r="I72" s="74">
        <f t="shared" si="4"/>
      </c>
      <c r="J72" s="8">
        <f t="shared" si="3"/>
      </c>
      <c r="K72" s="3">
        <f>IF('【支出】費目別一覧'!$C$19=$J72,ROW(),"")</f>
      </c>
      <c r="L72" s="3">
        <f>IF('【収入】費目別一覧'!$C$15=$J72,ROW(),"")</f>
      </c>
    </row>
    <row r="73" spans="1:12" ht="49.5" customHeight="1">
      <c r="A73" s="116"/>
      <c r="D73" s="10"/>
      <c r="E73" s="10"/>
      <c r="F73" s="10"/>
      <c r="G73" s="73"/>
      <c r="H73" s="73"/>
      <c r="I73" s="74">
        <f t="shared" si="4"/>
      </c>
      <c r="J73" s="8">
        <f t="shared" si="3"/>
      </c>
      <c r="K73" s="3">
        <f>IF('【支出】費目別一覧'!$C$19=$J73,ROW(),"")</f>
      </c>
      <c r="L73" s="3">
        <f>IF('【収入】費目別一覧'!$C$15=$J73,ROW(),"")</f>
      </c>
    </row>
    <row r="74" spans="1:12" ht="49.5" customHeight="1">
      <c r="A74" s="116"/>
      <c r="D74" s="10"/>
      <c r="E74" s="10"/>
      <c r="F74" s="10"/>
      <c r="G74" s="73"/>
      <c r="H74" s="73"/>
      <c r="I74" s="74">
        <f t="shared" si="4"/>
      </c>
      <c r="J74" s="8">
        <f t="shared" si="3"/>
      </c>
      <c r="K74" s="3">
        <f>IF('【支出】費目別一覧'!$C$19=$J74,ROW(),"")</f>
      </c>
      <c r="L74" s="3">
        <f>IF('【収入】費目別一覧'!$C$15=$J74,ROW(),"")</f>
      </c>
    </row>
    <row r="75" spans="1:12" ht="49.5" customHeight="1">
      <c r="A75" s="116"/>
      <c r="D75" s="10"/>
      <c r="E75" s="10"/>
      <c r="F75" s="10"/>
      <c r="G75" s="73"/>
      <c r="H75" s="73"/>
      <c r="I75" s="74">
        <f t="shared" si="4"/>
      </c>
      <c r="J75" s="8">
        <f t="shared" si="3"/>
      </c>
      <c r="K75" s="3">
        <f>IF('【支出】費目別一覧'!$C$19=$J75,ROW(),"")</f>
      </c>
      <c r="L75" s="3">
        <f>IF('【収入】費目別一覧'!$C$15=$J75,ROW(),"")</f>
      </c>
    </row>
    <row r="76" spans="1:12" ht="49.5" customHeight="1">
      <c r="A76" s="116"/>
      <c r="D76" s="10"/>
      <c r="E76" s="10"/>
      <c r="F76" s="10"/>
      <c r="G76" s="73"/>
      <c r="H76" s="73"/>
      <c r="I76" s="74">
        <f t="shared" si="4"/>
      </c>
      <c r="J76" s="8">
        <f t="shared" si="3"/>
      </c>
      <c r="K76" s="3">
        <f>IF('【支出】費目別一覧'!$C$19=$J76,ROW(),"")</f>
      </c>
      <c r="L76" s="3">
        <f>IF('【収入】費目別一覧'!$C$15=$J76,ROW(),"")</f>
      </c>
    </row>
    <row r="77" spans="1:12" ht="49.5" customHeight="1">
      <c r="A77" s="116"/>
      <c r="D77" s="10"/>
      <c r="E77" s="10"/>
      <c r="F77" s="10"/>
      <c r="G77" s="73"/>
      <c r="H77" s="73"/>
      <c r="I77" s="74">
        <f t="shared" si="4"/>
      </c>
      <c r="J77" s="8">
        <f t="shared" si="3"/>
      </c>
      <c r="K77" s="3">
        <f>IF('【支出】費目別一覧'!$C$19=$J77,ROW(),"")</f>
      </c>
      <c r="L77" s="3">
        <f>IF('【収入】費目別一覧'!$C$15=$J77,ROW(),"")</f>
      </c>
    </row>
    <row r="78" spans="1:12" ht="49.5" customHeight="1">
      <c r="A78" s="116"/>
      <c r="D78" s="10"/>
      <c r="E78" s="10"/>
      <c r="F78" s="10"/>
      <c r="G78" s="73"/>
      <c r="H78" s="73"/>
      <c r="I78" s="74">
        <f t="shared" si="4"/>
      </c>
      <c r="J78" s="8">
        <f t="shared" si="3"/>
      </c>
      <c r="K78" s="3">
        <f>IF('【支出】費目別一覧'!$C$19=$J78,ROW(),"")</f>
      </c>
      <c r="L78" s="3">
        <f>IF('【収入】費目別一覧'!$C$15=$J78,ROW(),"")</f>
      </c>
    </row>
    <row r="79" spans="1:12" ht="49.5" customHeight="1">
      <c r="A79" s="116"/>
      <c r="D79" s="10"/>
      <c r="E79" s="10"/>
      <c r="F79" s="10"/>
      <c r="G79" s="73"/>
      <c r="H79" s="73"/>
      <c r="I79" s="74">
        <f t="shared" si="4"/>
      </c>
      <c r="J79" s="8">
        <f t="shared" si="3"/>
      </c>
      <c r="K79" s="3">
        <f>IF('【支出】費目別一覧'!$C$19=$J79,ROW(),"")</f>
      </c>
      <c r="L79" s="3">
        <f>IF('【収入】費目別一覧'!$C$15=$J79,ROW(),"")</f>
      </c>
    </row>
    <row r="80" spans="1:12" ht="49.5" customHeight="1">
      <c r="A80" s="116"/>
      <c r="D80" s="10"/>
      <c r="E80" s="10"/>
      <c r="F80" s="10"/>
      <c r="G80" s="73"/>
      <c r="H80" s="73"/>
      <c r="I80" s="74">
        <f t="shared" si="4"/>
      </c>
      <c r="J80" s="8">
        <f t="shared" si="3"/>
      </c>
      <c r="K80" s="3">
        <f>IF('【支出】費目別一覧'!$C$19=$J80,ROW(),"")</f>
      </c>
      <c r="L80" s="3">
        <f>IF('【収入】費目別一覧'!$C$15=$J80,ROW(),"")</f>
      </c>
    </row>
    <row r="81" spans="1:12" ht="49.5" customHeight="1">
      <c r="A81" s="116"/>
      <c r="D81" s="10"/>
      <c r="E81" s="10"/>
      <c r="F81" s="10"/>
      <c r="G81" s="73"/>
      <c r="H81" s="73"/>
      <c r="I81" s="74">
        <f t="shared" si="4"/>
      </c>
      <c r="J81" s="8">
        <f t="shared" si="3"/>
      </c>
      <c r="K81" s="3">
        <f>IF('【支出】費目別一覧'!$C$19=$J81,ROW(),"")</f>
      </c>
      <c r="L81" s="3">
        <f>IF('【収入】費目別一覧'!$C$15=$J81,ROW(),"")</f>
      </c>
    </row>
    <row r="82" spans="1:12" ht="49.5" customHeight="1">
      <c r="A82" s="116"/>
      <c r="D82" s="10"/>
      <c r="E82" s="10"/>
      <c r="F82" s="10"/>
      <c r="G82" s="73"/>
      <c r="H82" s="73"/>
      <c r="I82" s="74">
        <f t="shared" si="4"/>
      </c>
      <c r="J82" s="8">
        <f t="shared" si="3"/>
      </c>
      <c r="K82" s="3">
        <f>IF('【支出】費目別一覧'!$C$19=$J82,ROW(),"")</f>
      </c>
      <c r="L82" s="3">
        <f>IF('【収入】費目別一覧'!$C$15=$J82,ROW(),"")</f>
      </c>
    </row>
    <row r="83" spans="1:12" ht="49.5" customHeight="1">
      <c r="A83" s="116"/>
      <c r="D83" s="10"/>
      <c r="E83" s="10"/>
      <c r="F83" s="10"/>
      <c r="G83" s="73"/>
      <c r="H83" s="73"/>
      <c r="I83" s="74">
        <f t="shared" si="4"/>
      </c>
      <c r="J83" s="8">
        <f t="shared" si="3"/>
      </c>
      <c r="K83" s="3">
        <f>IF('【支出】費目別一覧'!$C$19=$J83,ROW(),"")</f>
      </c>
      <c r="L83" s="3">
        <f>IF('【収入】費目別一覧'!$C$15=$J83,ROW(),"")</f>
      </c>
    </row>
    <row r="84" spans="1:12" ht="49.5" customHeight="1">
      <c r="A84" s="116"/>
      <c r="D84" s="10"/>
      <c r="E84" s="10"/>
      <c r="F84" s="10"/>
      <c r="G84" s="73"/>
      <c r="H84" s="73"/>
      <c r="I84" s="74">
        <f t="shared" si="4"/>
      </c>
      <c r="J84" s="8">
        <f t="shared" si="3"/>
      </c>
      <c r="K84" s="3">
        <f>IF('【支出】費目別一覧'!$C$19=$J84,ROW(),"")</f>
      </c>
      <c r="L84" s="3">
        <f>IF('【収入】費目別一覧'!$C$15=$J84,ROW(),"")</f>
      </c>
    </row>
    <row r="85" spans="1:12" ht="49.5" customHeight="1">
      <c r="A85" s="116"/>
      <c r="D85" s="10"/>
      <c r="E85" s="10"/>
      <c r="F85" s="10"/>
      <c r="G85" s="73"/>
      <c r="H85" s="73"/>
      <c r="I85" s="74">
        <f t="shared" si="4"/>
      </c>
      <c r="J85" s="8">
        <f t="shared" si="3"/>
      </c>
      <c r="K85" s="3">
        <f>IF('【支出】費目別一覧'!$C$19=$J85,ROW(),"")</f>
      </c>
      <c r="L85" s="3">
        <f>IF('【収入】費目別一覧'!$C$15=$J85,ROW(),"")</f>
      </c>
    </row>
    <row r="86" spans="1:12" ht="49.5" customHeight="1">
      <c r="A86" s="116"/>
      <c r="D86" s="10"/>
      <c r="E86" s="10"/>
      <c r="F86" s="10"/>
      <c r="G86" s="73"/>
      <c r="H86" s="73"/>
      <c r="I86" s="74">
        <f t="shared" si="4"/>
      </c>
      <c r="J86" s="8">
        <f t="shared" si="3"/>
      </c>
      <c r="K86" s="3">
        <f>IF('【支出】費目別一覧'!$C$19=$J86,ROW(),"")</f>
      </c>
      <c r="L86" s="3">
        <f>IF('【収入】費目別一覧'!$C$15=$J86,ROW(),"")</f>
      </c>
    </row>
    <row r="87" spans="1:12" ht="49.5" customHeight="1">
      <c r="A87" s="116"/>
      <c r="D87" s="10"/>
      <c r="E87" s="10"/>
      <c r="F87" s="10"/>
      <c r="G87" s="73"/>
      <c r="H87" s="73"/>
      <c r="I87" s="74">
        <f t="shared" si="4"/>
      </c>
      <c r="J87" s="8">
        <f t="shared" si="3"/>
      </c>
      <c r="K87" s="3">
        <f>IF('【支出】費目別一覧'!$C$19=$J87,ROW(),"")</f>
      </c>
      <c r="L87" s="3">
        <f>IF('【収入】費目別一覧'!$C$15=$J87,ROW(),"")</f>
      </c>
    </row>
    <row r="88" spans="1:12" ht="49.5" customHeight="1">
      <c r="A88" s="116"/>
      <c r="D88" s="10"/>
      <c r="E88" s="10"/>
      <c r="F88" s="10"/>
      <c r="G88" s="73"/>
      <c r="H88" s="73"/>
      <c r="I88" s="74">
        <f t="shared" si="4"/>
      </c>
      <c r="J88" s="8">
        <f t="shared" si="3"/>
      </c>
      <c r="K88" s="3">
        <f>IF('【支出】費目別一覧'!$C$19=$J88,ROW(),"")</f>
      </c>
      <c r="L88" s="3">
        <f>IF('【収入】費目別一覧'!$C$15=$J88,ROW(),"")</f>
      </c>
    </row>
    <row r="89" spans="1:12" ht="49.5" customHeight="1">
      <c r="A89" s="116"/>
      <c r="D89" s="10"/>
      <c r="E89" s="10"/>
      <c r="F89" s="10"/>
      <c r="G89" s="73"/>
      <c r="H89" s="73"/>
      <c r="I89" s="74">
        <f t="shared" si="4"/>
      </c>
      <c r="J89" s="8">
        <f t="shared" si="3"/>
      </c>
      <c r="K89" s="3">
        <f>IF('【支出】費目別一覧'!$C$19=$J89,ROW(),"")</f>
      </c>
      <c r="L89" s="3">
        <f>IF('【収入】費目別一覧'!$C$15=$J89,ROW(),"")</f>
      </c>
    </row>
    <row r="90" spans="1:12" ht="49.5" customHeight="1">
      <c r="A90" s="116"/>
      <c r="D90" s="10"/>
      <c r="E90" s="10"/>
      <c r="F90" s="10"/>
      <c r="G90" s="73"/>
      <c r="H90" s="73"/>
      <c r="I90" s="74">
        <f t="shared" si="4"/>
      </c>
      <c r="J90" s="8">
        <f t="shared" si="3"/>
      </c>
      <c r="K90" s="3">
        <f>IF('【支出】費目別一覧'!$C$19=$J90,ROW(),"")</f>
      </c>
      <c r="L90" s="3">
        <f>IF('【収入】費目別一覧'!$C$15=$J90,ROW(),"")</f>
      </c>
    </row>
    <row r="91" spans="1:12" ht="49.5" customHeight="1">
      <c r="A91" s="116"/>
      <c r="D91" s="10"/>
      <c r="E91" s="10"/>
      <c r="F91" s="10"/>
      <c r="G91" s="73"/>
      <c r="H91" s="73"/>
      <c r="I91" s="74">
        <f t="shared" si="4"/>
      </c>
      <c r="J91" s="8">
        <f t="shared" si="3"/>
      </c>
      <c r="K91" s="3">
        <f>IF('【支出】費目別一覧'!$C$19=$J91,ROW(),"")</f>
      </c>
      <c r="L91" s="3">
        <f>IF('【収入】費目別一覧'!$C$15=$J91,ROW(),"")</f>
      </c>
    </row>
    <row r="92" spans="1:12" ht="49.5" customHeight="1">
      <c r="A92" s="116"/>
      <c r="D92" s="10"/>
      <c r="E92" s="10"/>
      <c r="F92" s="10"/>
      <c r="G92" s="73"/>
      <c r="H92" s="73"/>
      <c r="I92" s="74">
        <f t="shared" si="4"/>
      </c>
      <c r="J92" s="8">
        <f t="shared" si="3"/>
      </c>
      <c r="K92" s="3">
        <f>IF('【支出】費目別一覧'!$C$19=$J92,ROW(),"")</f>
      </c>
      <c r="L92" s="3">
        <f>IF('【収入】費目別一覧'!$C$15=$J92,ROW(),"")</f>
      </c>
    </row>
    <row r="93" spans="1:12" ht="49.5" customHeight="1">
      <c r="A93" s="116"/>
      <c r="D93" s="10"/>
      <c r="E93" s="10"/>
      <c r="F93" s="10"/>
      <c r="G93" s="73"/>
      <c r="H93" s="73"/>
      <c r="I93" s="74">
        <f t="shared" si="4"/>
      </c>
      <c r="J93" s="8">
        <f t="shared" si="3"/>
      </c>
      <c r="K93" s="3">
        <f>IF('【支出】費目別一覧'!$C$19=$J93,ROW(),"")</f>
      </c>
      <c r="L93" s="3">
        <f>IF('【収入】費目別一覧'!$C$15=$J93,ROW(),"")</f>
      </c>
    </row>
    <row r="94" spans="1:12" ht="49.5" customHeight="1">
      <c r="A94" s="116"/>
      <c r="D94" s="10"/>
      <c r="E94" s="10"/>
      <c r="F94" s="10"/>
      <c r="G94" s="73"/>
      <c r="H94" s="73"/>
      <c r="I94" s="74">
        <f t="shared" si="4"/>
      </c>
      <c r="J94" s="8">
        <f t="shared" si="3"/>
      </c>
      <c r="K94" s="3">
        <f>IF('【支出】費目別一覧'!$C$19=$J94,ROW(),"")</f>
      </c>
      <c r="L94" s="3">
        <f>IF('【収入】費目別一覧'!$C$15=$J94,ROW(),"")</f>
      </c>
    </row>
    <row r="95" spans="1:12" ht="49.5" customHeight="1">
      <c r="A95" s="116"/>
      <c r="D95" s="10"/>
      <c r="E95" s="10"/>
      <c r="F95" s="10"/>
      <c r="G95" s="73"/>
      <c r="H95" s="73"/>
      <c r="I95" s="74">
        <f t="shared" si="4"/>
      </c>
      <c r="J95" s="8">
        <f t="shared" si="3"/>
      </c>
      <c r="K95" s="3">
        <f>IF('【支出】費目別一覧'!$C$19=$J95,ROW(),"")</f>
      </c>
      <c r="L95" s="3">
        <f>IF('【収入】費目別一覧'!$C$15=$J95,ROW(),"")</f>
      </c>
    </row>
    <row r="96" spans="1:12" ht="49.5" customHeight="1">
      <c r="A96" s="116"/>
      <c r="D96" s="10"/>
      <c r="E96" s="10"/>
      <c r="F96" s="10"/>
      <c r="G96" s="73"/>
      <c r="H96" s="73"/>
      <c r="I96" s="74">
        <f t="shared" si="4"/>
      </c>
      <c r="J96" s="8">
        <f t="shared" si="3"/>
      </c>
      <c r="K96" s="3">
        <f>IF('【支出】費目別一覧'!$C$19=$J96,ROW(),"")</f>
      </c>
      <c r="L96" s="3">
        <f>IF('【収入】費目別一覧'!$C$15=$J96,ROW(),"")</f>
      </c>
    </row>
    <row r="97" spans="1:12" ht="49.5" customHeight="1">
      <c r="A97" s="116"/>
      <c r="D97" s="10"/>
      <c r="E97" s="10"/>
      <c r="F97" s="10"/>
      <c r="G97" s="73"/>
      <c r="H97" s="73"/>
      <c r="I97" s="74">
        <f t="shared" si="4"/>
      </c>
      <c r="J97" s="8">
        <f t="shared" si="3"/>
      </c>
      <c r="K97" s="3">
        <f>IF('【支出】費目別一覧'!$C$19=$J97,ROW(),"")</f>
      </c>
      <c r="L97" s="3">
        <f>IF('【収入】費目別一覧'!$C$15=$J97,ROW(),"")</f>
      </c>
    </row>
    <row r="98" spans="1:12" ht="49.5" customHeight="1">
      <c r="A98" s="116"/>
      <c r="D98" s="10"/>
      <c r="E98" s="10"/>
      <c r="F98" s="10"/>
      <c r="G98" s="73"/>
      <c r="H98" s="73"/>
      <c r="I98" s="74">
        <f t="shared" si="4"/>
      </c>
      <c r="J98" s="8">
        <f t="shared" si="3"/>
      </c>
      <c r="K98" s="3">
        <f>IF('【支出】費目別一覧'!$C$19=$J98,ROW(),"")</f>
      </c>
      <c r="L98" s="3">
        <f>IF('【収入】費目別一覧'!$C$15=$J98,ROW(),"")</f>
      </c>
    </row>
    <row r="99" spans="1:12" ht="49.5" customHeight="1">
      <c r="A99" s="116"/>
      <c r="D99" s="10"/>
      <c r="E99" s="10"/>
      <c r="F99" s="10"/>
      <c r="G99" s="73"/>
      <c r="H99" s="73"/>
      <c r="I99" s="74">
        <f t="shared" si="4"/>
      </c>
      <c r="J99" s="8">
        <f t="shared" si="3"/>
      </c>
      <c r="K99" s="3">
        <f>IF('【支出】費目別一覧'!$C$19=$J99,ROW(),"")</f>
      </c>
      <c r="L99" s="3">
        <f>IF('【収入】費目別一覧'!$C$15=$J99,ROW(),"")</f>
      </c>
    </row>
    <row r="100" spans="1:12" ht="49.5" customHeight="1">
      <c r="A100" s="116"/>
      <c r="D100" s="10"/>
      <c r="E100" s="10"/>
      <c r="F100" s="10"/>
      <c r="G100" s="73"/>
      <c r="H100" s="73"/>
      <c r="I100" s="74">
        <f t="shared" si="4"/>
      </c>
      <c r="J100" s="8">
        <f t="shared" si="3"/>
      </c>
      <c r="K100" s="3">
        <f>IF('【支出】費目別一覧'!$C$19=$J100,ROW(),"")</f>
      </c>
      <c r="L100" s="3">
        <f>IF('【収入】費目別一覧'!$C$15=$J100,ROW(),"")</f>
      </c>
    </row>
    <row r="101" spans="1:12" ht="49.5" customHeight="1">
      <c r="A101" s="116"/>
      <c r="D101" s="10"/>
      <c r="E101" s="10"/>
      <c r="F101" s="10"/>
      <c r="G101" s="73"/>
      <c r="H101" s="73"/>
      <c r="I101" s="74">
        <f t="shared" si="4"/>
      </c>
      <c r="J101" s="8">
        <f t="shared" si="3"/>
      </c>
      <c r="K101" s="3">
        <f>IF('【支出】費目別一覧'!$C$19=$J101,ROW(),"")</f>
      </c>
      <c r="L101" s="3">
        <f>IF('【収入】費目別一覧'!$C$15=$J101,ROW(),"")</f>
      </c>
    </row>
    <row r="102" spans="1:12" ht="49.5" customHeight="1">
      <c r="A102" s="116"/>
      <c r="D102" s="10"/>
      <c r="E102" s="10"/>
      <c r="F102" s="10"/>
      <c r="G102" s="73"/>
      <c r="H102" s="73"/>
      <c r="I102" s="74">
        <f t="shared" si="4"/>
      </c>
      <c r="J102" s="8">
        <f t="shared" si="3"/>
      </c>
      <c r="K102" s="3">
        <f>IF('【支出】費目別一覧'!$C$19=$J102,ROW(),"")</f>
      </c>
      <c r="L102" s="3">
        <f>IF('【収入】費目別一覧'!$C$15=$J102,ROW(),"")</f>
      </c>
    </row>
    <row r="103" spans="1:12" ht="49.5" customHeight="1">
      <c r="A103" s="116"/>
      <c r="D103" s="10"/>
      <c r="E103" s="10"/>
      <c r="F103" s="10"/>
      <c r="G103" s="73"/>
      <c r="H103" s="73"/>
      <c r="I103" s="74">
        <f t="shared" si="4"/>
      </c>
      <c r="J103" s="8">
        <f t="shared" si="3"/>
      </c>
      <c r="K103" s="3">
        <f>IF('【支出】費目別一覧'!$C$19=$J103,ROW(),"")</f>
      </c>
      <c r="L103" s="3">
        <f>IF('【収入】費目別一覧'!$C$15=$J103,ROW(),"")</f>
      </c>
    </row>
    <row r="104" spans="1:12" ht="49.5" customHeight="1">
      <c r="A104" s="116"/>
      <c r="D104" s="10"/>
      <c r="E104" s="10"/>
      <c r="F104" s="10"/>
      <c r="G104" s="73"/>
      <c r="H104" s="73"/>
      <c r="I104" s="74">
        <f t="shared" si="4"/>
      </c>
      <c r="J104" s="8">
        <f t="shared" si="3"/>
      </c>
      <c r="K104" s="3">
        <f>IF('【支出】費目別一覧'!$C$19=$J104,ROW(),"")</f>
      </c>
      <c r="L104" s="3">
        <f>IF('【収入】費目別一覧'!$C$15=$J104,ROW(),"")</f>
      </c>
    </row>
    <row r="105" spans="1:12" ht="49.5" customHeight="1">
      <c r="A105" s="116"/>
      <c r="D105" s="10"/>
      <c r="E105" s="10"/>
      <c r="F105" s="10"/>
      <c r="G105" s="73"/>
      <c r="H105" s="73"/>
      <c r="I105" s="74">
        <f t="shared" si="4"/>
      </c>
      <c r="J105" s="8">
        <f t="shared" si="3"/>
      </c>
      <c r="K105" s="3">
        <f>IF('【支出】費目別一覧'!$C$19=$J105,ROW(),"")</f>
      </c>
      <c r="L105" s="3">
        <f>IF('【収入】費目別一覧'!$C$15=$J105,ROW(),"")</f>
      </c>
    </row>
    <row r="106" spans="1:12" ht="49.5" customHeight="1">
      <c r="A106" s="116"/>
      <c r="D106" s="10"/>
      <c r="E106" s="10"/>
      <c r="F106" s="10"/>
      <c r="G106" s="73"/>
      <c r="H106" s="73"/>
      <c r="I106" s="74">
        <f t="shared" si="4"/>
      </c>
      <c r="J106" s="8">
        <f t="shared" si="3"/>
      </c>
      <c r="K106" s="3">
        <f>IF('【支出】費目別一覧'!$C$19=$J106,ROW(),"")</f>
      </c>
      <c r="L106" s="3">
        <f>IF('【収入】費目別一覧'!$C$15=$J106,ROW(),"")</f>
      </c>
    </row>
    <row r="107" spans="1:12" ht="49.5" customHeight="1">
      <c r="A107" s="116"/>
      <c r="D107" s="10"/>
      <c r="E107" s="10"/>
      <c r="F107" s="10"/>
      <c r="G107" s="73"/>
      <c r="H107" s="73"/>
      <c r="I107" s="74">
        <f t="shared" si="4"/>
      </c>
      <c r="J107" s="8">
        <f t="shared" si="3"/>
      </c>
      <c r="K107" s="3">
        <f>IF('【支出】費目別一覧'!$C$19=$J107,ROW(),"")</f>
      </c>
      <c r="L107" s="3">
        <f>IF('【収入】費目別一覧'!$C$15=$J107,ROW(),"")</f>
      </c>
    </row>
    <row r="108" spans="1:12" ht="49.5" customHeight="1">
      <c r="A108" s="116"/>
      <c r="D108" s="10"/>
      <c r="E108" s="10"/>
      <c r="F108" s="10"/>
      <c r="G108" s="73"/>
      <c r="H108" s="73"/>
      <c r="I108" s="74">
        <f t="shared" si="4"/>
      </c>
      <c r="J108" s="8">
        <f t="shared" si="3"/>
      </c>
      <c r="K108" s="3">
        <f>IF('【支出】費目別一覧'!$C$19=$J108,ROW(),"")</f>
      </c>
      <c r="L108" s="3">
        <f>IF('【収入】費目別一覧'!$C$15=$J108,ROW(),"")</f>
      </c>
    </row>
    <row r="109" spans="1:12" ht="49.5" customHeight="1">
      <c r="A109" s="116"/>
      <c r="D109" s="10"/>
      <c r="E109" s="10"/>
      <c r="F109" s="10"/>
      <c r="G109" s="73"/>
      <c r="H109" s="73"/>
      <c r="I109" s="74">
        <f t="shared" si="4"/>
      </c>
      <c r="J109" s="8">
        <f t="shared" si="3"/>
      </c>
      <c r="K109" s="3">
        <f>IF('【支出】費目別一覧'!$C$19=$J109,ROW(),"")</f>
      </c>
      <c r="L109" s="3">
        <f>IF('【収入】費目別一覧'!$C$15=$J109,ROW(),"")</f>
      </c>
    </row>
    <row r="110" spans="1:12" ht="49.5" customHeight="1">
      <c r="A110" s="116"/>
      <c r="D110" s="10"/>
      <c r="E110" s="10"/>
      <c r="F110" s="10"/>
      <c r="G110" s="73"/>
      <c r="H110" s="73"/>
      <c r="I110" s="74">
        <f t="shared" si="4"/>
      </c>
      <c r="J110" s="8">
        <f t="shared" si="3"/>
      </c>
      <c r="K110" s="3">
        <f>IF('【支出】費目別一覧'!$C$19=$J110,ROW(),"")</f>
      </c>
      <c r="L110" s="3">
        <f>IF('【収入】費目別一覧'!$C$15=$J110,ROW(),"")</f>
      </c>
    </row>
    <row r="111" spans="1:12" ht="49.5" customHeight="1">
      <c r="A111" s="116"/>
      <c r="D111" s="10"/>
      <c r="E111" s="10"/>
      <c r="F111" s="10"/>
      <c r="G111" s="73"/>
      <c r="H111" s="73"/>
      <c r="I111" s="74">
        <f t="shared" si="4"/>
      </c>
      <c r="J111" s="8">
        <f t="shared" si="3"/>
      </c>
      <c r="K111" s="3">
        <f>IF('【支出】費目別一覧'!$C$19=$J111,ROW(),"")</f>
      </c>
      <c r="L111" s="3">
        <f>IF('【収入】費目別一覧'!$C$15=$J111,ROW(),"")</f>
      </c>
    </row>
    <row r="112" spans="1:12" ht="49.5" customHeight="1">
      <c r="A112" s="116"/>
      <c r="D112" s="10"/>
      <c r="E112" s="10"/>
      <c r="F112" s="10"/>
      <c r="G112" s="73"/>
      <c r="H112" s="73"/>
      <c r="I112" s="74">
        <f t="shared" si="4"/>
      </c>
      <c r="J112" s="8">
        <f t="shared" si="3"/>
      </c>
      <c r="K112" s="3">
        <f>IF('【支出】費目別一覧'!$C$19=$J112,ROW(),"")</f>
      </c>
      <c r="L112" s="3">
        <f>IF('【収入】費目別一覧'!$C$15=$J112,ROW(),"")</f>
      </c>
    </row>
    <row r="113" spans="1:12" ht="49.5" customHeight="1">
      <c r="A113" s="116"/>
      <c r="D113" s="10"/>
      <c r="E113" s="10"/>
      <c r="F113" s="10"/>
      <c r="G113" s="73"/>
      <c r="H113" s="73"/>
      <c r="I113" s="74">
        <f t="shared" si="4"/>
      </c>
      <c r="J113" s="8">
        <f t="shared" si="3"/>
      </c>
      <c r="K113" s="3">
        <f>IF('【支出】費目別一覧'!$C$19=$J113,ROW(),"")</f>
      </c>
      <c r="L113" s="3">
        <f>IF('【収入】費目別一覧'!$C$15=$J113,ROW(),"")</f>
      </c>
    </row>
    <row r="114" spans="1:12" ht="49.5" customHeight="1">
      <c r="A114" s="116"/>
      <c r="D114" s="10"/>
      <c r="E114" s="10"/>
      <c r="F114" s="10"/>
      <c r="G114" s="73"/>
      <c r="H114" s="73"/>
      <c r="I114" s="74">
        <f t="shared" si="4"/>
      </c>
      <c r="J114" s="8">
        <f t="shared" si="3"/>
      </c>
      <c r="K114" s="3">
        <f>IF('【支出】費目別一覧'!$C$19=$J114,ROW(),"")</f>
      </c>
      <c r="L114" s="3">
        <f>IF('【収入】費目別一覧'!$C$15=$J114,ROW(),"")</f>
      </c>
    </row>
    <row r="115" spans="1:12" ht="49.5" customHeight="1">
      <c r="A115" s="116"/>
      <c r="D115" s="10"/>
      <c r="E115" s="10"/>
      <c r="F115" s="10"/>
      <c r="G115" s="73"/>
      <c r="H115" s="73"/>
      <c r="I115" s="74">
        <f t="shared" si="4"/>
      </c>
      <c r="J115" s="8">
        <f t="shared" si="3"/>
      </c>
      <c r="K115" s="3">
        <f>IF('【支出】費目別一覧'!$C$19=$J115,ROW(),"")</f>
      </c>
      <c r="L115" s="3">
        <f>IF('【収入】費目別一覧'!$C$15=$J115,ROW(),"")</f>
      </c>
    </row>
    <row r="116" spans="1:12" ht="49.5" customHeight="1">
      <c r="A116" s="116"/>
      <c r="D116" s="10"/>
      <c r="E116" s="10"/>
      <c r="F116" s="10"/>
      <c r="G116" s="73"/>
      <c r="H116" s="73"/>
      <c r="I116" s="74">
        <f t="shared" si="4"/>
      </c>
      <c r="J116" s="8">
        <f t="shared" si="3"/>
      </c>
      <c r="K116" s="3">
        <f>IF('【支出】費目別一覧'!$C$19=$J116,ROW(),"")</f>
      </c>
      <c r="L116" s="3">
        <f>IF('【収入】費目別一覧'!$C$15=$J116,ROW(),"")</f>
      </c>
    </row>
    <row r="117" spans="1:12" ht="49.5" customHeight="1">
      <c r="A117" s="116"/>
      <c r="D117" s="10"/>
      <c r="E117" s="10"/>
      <c r="F117" s="10"/>
      <c r="G117" s="73"/>
      <c r="H117" s="73"/>
      <c r="I117" s="74">
        <f t="shared" si="4"/>
      </c>
      <c r="J117" s="8">
        <f t="shared" si="3"/>
      </c>
      <c r="K117" s="3">
        <f>IF('【支出】費目別一覧'!$C$19=$J117,ROW(),"")</f>
      </c>
      <c r="L117" s="3">
        <f>IF('【収入】費目別一覧'!$C$15=$J117,ROW(),"")</f>
      </c>
    </row>
    <row r="118" spans="1:12" ht="49.5" customHeight="1">
      <c r="A118" s="116"/>
      <c r="D118" s="10"/>
      <c r="E118" s="10"/>
      <c r="F118" s="10"/>
      <c r="G118" s="73"/>
      <c r="H118" s="73"/>
      <c r="I118" s="74">
        <f t="shared" si="4"/>
      </c>
      <c r="J118" s="8">
        <f t="shared" si="3"/>
      </c>
      <c r="K118" s="3">
        <f>IF('【支出】費目別一覧'!$C$19=$J118,ROW(),"")</f>
      </c>
      <c r="L118" s="3">
        <f>IF('【収入】費目別一覧'!$C$15=$J118,ROW(),"")</f>
      </c>
    </row>
    <row r="119" spans="1:12" ht="49.5" customHeight="1">
      <c r="A119" s="116"/>
      <c r="D119" s="10"/>
      <c r="E119" s="10"/>
      <c r="F119" s="10"/>
      <c r="G119" s="73"/>
      <c r="H119" s="73"/>
      <c r="I119" s="74">
        <f t="shared" si="4"/>
      </c>
      <c r="J119" s="8">
        <f t="shared" si="3"/>
      </c>
      <c r="K119" s="3">
        <f>IF('【支出】費目別一覧'!$C$19=$J119,ROW(),"")</f>
      </c>
      <c r="L119" s="3">
        <f>IF('【収入】費目別一覧'!$C$15=$J119,ROW(),"")</f>
      </c>
    </row>
    <row r="120" spans="1:12" ht="49.5" customHeight="1">
      <c r="A120" s="116"/>
      <c r="D120" s="10"/>
      <c r="E120" s="10"/>
      <c r="F120" s="10"/>
      <c r="G120" s="73"/>
      <c r="H120" s="73"/>
      <c r="I120" s="74">
        <f t="shared" si="4"/>
      </c>
      <c r="J120" s="8">
        <f t="shared" si="3"/>
      </c>
      <c r="K120" s="3">
        <f>IF('【支出】費目別一覧'!$C$19=$J120,ROW(),"")</f>
      </c>
      <c r="L120" s="3">
        <f>IF('【収入】費目別一覧'!$C$15=$J120,ROW(),"")</f>
      </c>
    </row>
    <row r="121" spans="1:12" ht="49.5" customHeight="1">
      <c r="A121" s="116"/>
      <c r="D121" s="10"/>
      <c r="E121" s="10"/>
      <c r="F121" s="10"/>
      <c r="G121" s="73"/>
      <c r="H121" s="73"/>
      <c r="I121" s="74">
        <f t="shared" si="4"/>
      </c>
      <c r="J121" s="8">
        <f t="shared" si="3"/>
      </c>
      <c r="K121" s="3">
        <f>IF('【支出】費目別一覧'!$C$19=$J121,ROW(),"")</f>
      </c>
      <c r="L121" s="3">
        <f>IF('【収入】費目別一覧'!$C$15=$J121,ROW(),"")</f>
      </c>
    </row>
    <row r="122" spans="1:12" ht="49.5" customHeight="1">
      <c r="A122" s="116"/>
      <c r="D122" s="10"/>
      <c r="E122" s="10"/>
      <c r="F122" s="10"/>
      <c r="G122" s="73"/>
      <c r="H122" s="73"/>
      <c r="I122" s="74">
        <f t="shared" si="4"/>
      </c>
      <c r="J122" s="8">
        <f t="shared" si="3"/>
      </c>
      <c r="K122" s="3">
        <f>IF('【支出】費目別一覧'!$C$19=$J122,ROW(),"")</f>
      </c>
      <c r="L122" s="3">
        <f>IF('【収入】費目別一覧'!$C$15=$J122,ROW(),"")</f>
      </c>
    </row>
    <row r="123" spans="1:12" ht="49.5" customHeight="1">
      <c r="A123" s="116"/>
      <c r="D123" s="10"/>
      <c r="E123" s="10"/>
      <c r="F123" s="10"/>
      <c r="G123" s="73"/>
      <c r="H123" s="73"/>
      <c r="I123" s="74">
        <f t="shared" si="4"/>
      </c>
      <c r="J123" s="8">
        <f t="shared" si="3"/>
      </c>
      <c r="K123" s="3">
        <f>IF('【支出】費目別一覧'!$C$19=$J123,ROW(),"")</f>
      </c>
      <c r="L123" s="3">
        <f>IF('【収入】費目別一覧'!$C$15=$J123,ROW(),"")</f>
      </c>
    </row>
    <row r="124" spans="1:12" ht="49.5" customHeight="1">
      <c r="A124" s="116"/>
      <c r="D124" s="10"/>
      <c r="E124" s="10"/>
      <c r="F124" s="10"/>
      <c r="G124" s="73"/>
      <c r="H124" s="73"/>
      <c r="I124" s="74">
        <f t="shared" si="4"/>
      </c>
      <c r="J124" s="8">
        <f t="shared" si="3"/>
      </c>
      <c r="K124" s="3">
        <f>IF('【支出】費目別一覧'!$C$19=$J124,ROW(),"")</f>
      </c>
      <c r="L124" s="3">
        <f>IF('【収入】費目別一覧'!$C$15=$J124,ROW(),"")</f>
      </c>
    </row>
    <row r="125" spans="1:12" ht="49.5" customHeight="1">
      <c r="A125" s="116"/>
      <c r="D125" s="10"/>
      <c r="E125" s="10"/>
      <c r="F125" s="10"/>
      <c r="G125" s="73"/>
      <c r="H125" s="73"/>
      <c r="I125" s="74">
        <f t="shared" si="4"/>
      </c>
      <c r="J125" s="8">
        <f t="shared" si="3"/>
      </c>
      <c r="K125" s="3">
        <f>IF('【支出】費目別一覧'!$C$19=$J125,ROW(),"")</f>
      </c>
      <c r="L125" s="3">
        <f>IF('【収入】費目別一覧'!$C$15=$J125,ROW(),"")</f>
      </c>
    </row>
    <row r="126" spans="1:12" ht="49.5" customHeight="1">
      <c r="A126" s="116"/>
      <c r="D126" s="10"/>
      <c r="E126" s="10"/>
      <c r="F126" s="10"/>
      <c r="G126" s="73"/>
      <c r="H126" s="73"/>
      <c r="I126" s="74">
        <f t="shared" si="4"/>
      </c>
      <c r="J126" s="8">
        <f t="shared" si="3"/>
      </c>
      <c r="K126" s="3">
        <f>IF('【支出】費目別一覧'!$C$19=$J126,ROW(),"")</f>
      </c>
      <c r="L126" s="3">
        <f>IF('【収入】費目別一覧'!$C$15=$J126,ROW(),"")</f>
      </c>
    </row>
    <row r="127" spans="1:12" ht="49.5" customHeight="1">
      <c r="A127" s="116"/>
      <c r="D127" s="10"/>
      <c r="E127" s="10"/>
      <c r="F127" s="10"/>
      <c r="G127" s="73"/>
      <c r="H127" s="73"/>
      <c r="I127" s="74">
        <f t="shared" si="4"/>
      </c>
      <c r="J127" s="8">
        <f t="shared" si="3"/>
      </c>
      <c r="K127" s="3">
        <f>IF('【支出】費目別一覧'!$C$19=$J127,ROW(),"")</f>
      </c>
      <c r="L127" s="3">
        <f>IF('【収入】費目別一覧'!$C$15=$J127,ROW(),"")</f>
      </c>
    </row>
    <row r="128" spans="1:12" ht="49.5" customHeight="1">
      <c r="A128" s="116"/>
      <c r="D128" s="10"/>
      <c r="E128" s="10"/>
      <c r="F128" s="10"/>
      <c r="G128" s="73"/>
      <c r="H128" s="73"/>
      <c r="I128" s="74">
        <f t="shared" si="4"/>
      </c>
      <c r="J128" s="8">
        <f t="shared" si="3"/>
      </c>
      <c r="K128" s="3">
        <f>IF('【支出】費目別一覧'!$C$19=$J128,ROW(),"")</f>
      </c>
      <c r="L128" s="3">
        <f>IF('【収入】費目別一覧'!$C$15=$J128,ROW(),"")</f>
      </c>
    </row>
    <row r="129" spans="1:12" ht="49.5" customHeight="1">
      <c r="A129" s="116"/>
      <c r="D129" s="10"/>
      <c r="E129" s="10"/>
      <c r="F129" s="10"/>
      <c r="G129" s="73"/>
      <c r="H129" s="73"/>
      <c r="I129" s="74">
        <f t="shared" si="4"/>
      </c>
      <c r="J129" s="8">
        <f t="shared" si="3"/>
      </c>
      <c r="K129" s="3">
        <f>IF('【支出】費目別一覧'!$C$19=$J129,ROW(),"")</f>
      </c>
      <c r="L129" s="3">
        <f>IF('【収入】費目別一覧'!$C$15=$J129,ROW(),"")</f>
      </c>
    </row>
    <row r="130" spans="1:12" ht="49.5" customHeight="1">
      <c r="A130" s="116"/>
      <c r="D130" s="10"/>
      <c r="E130" s="10"/>
      <c r="F130" s="10"/>
      <c r="G130" s="73"/>
      <c r="H130" s="73"/>
      <c r="I130" s="74">
        <f t="shared" si="4"/>
      </c>
      <c r="J130" s="8">
        <f t="shared" si="3"/>
      </c>
      <c r="K130" s="3">
        <f>IF('【支出】費目別一覧'!$C$19=$J130,ROW(),"")</f>
      </c>
      <c r="L130" s="3">
        <f>IF('【収入】費目別一覧'!$C$15=$J130,ROW(),"")</f>
      </c>
    </row>
    <row r="131" spans="1:12" ht="49.5" customHeight="1">
      <c r="A131" s="116"/>
      <c r="D131" s="10"/>
      <c r="E131" s="10"/>
      <c r="F131" s="10"/>
      <c r="G131" s="73"/>
      <c r="H131" s="73"/>
      <c r="I131" s="74">
        <f t="shared" si="4"/>
      </c>
      <c r="J131" s="8">
        <f t="shared" si="3"/>
      </c>
      <c r="K131" s="3">
        <f>IF('【支出】費目別一覧'!$C$19=$J131,ROW(),"")</f>
      </c>
      <c r="L131" s="3">
        <f>IF('【収入】費目別一覧'!$C$15=$J131,ROW(),"")</f>
      </c>
    </row>
    <row r="132" spans="1:12" ht="49.5" customHeight="1">
      <c r="A132" s="116"/>
      <c r="D132" s="10"/>
      <c r="E132" s="10"/>
      <c r="F132" s="10"/>
      <c r="G132" s="73"/>
      <c r="H132" s="73"/>
      <c r="I132" s="74">
        <f t="shared" si="4"/>
      </c>
      <c r="J132" s="8">
        <f t="shared" si="3"/>
      </c>
      <c r="K132" s="3">
        <f>IF('【支出】費目別一覧'!$C$19=$J132,ROW(),"")</f>
      </c>
      <c r="L132" s="3">
        <f>IF('【収入】費目別一覧'!$C$15=$J132,ROW(),"")</f>
      </c>
    </row>
    <row r="133" spans="1:12" ht="49.5" customHeight="1">
      <c r="A133" s="116"/>
      <c r="D133" s="10"/>
      <c r="E133" s="10"/>
      <c r="F133" s="10"/>
      <c r="G133" s="73"/>
      <c r="H133" s="73"/>
      <c r="I133" s="74">
        <f t="shared" si="4"/>
      </c>
      <c r="J133" s="8">
        <f aca="true" t="shared" si="5" ref="J133:J196">IF(D133="","",IF(D133=$M$11,CONCATENATE(D133,"(",E133,")"),D133))</f>
      </c>
      <c r="K133" s="3">
        <f>IF('【支出】費目別一覧'!$C$19=$J133,ROW(),"")</f>
      </c>
      <c r="L133" s="3">
        <f>IF('【収入】費目別一覧'!$C$15=$J133,ROW(),"")</f>
      </c>
    </row>
    <row r="134" spans="1:12" ht="49.5" customHeight="1">
      <c r="A134" s="116"/>
      <c r="D134" s="10"/>
      <c r="E134" s="10"/>
      <c r="F134" s="10"/>
      <c r="G134" s="73"/>
      <c r="H134" s="73"/>
      <c r="I134" s="74">
        <f aca="true" t="shared" si="6" ref="I134:I197">IF(A134="","",I133+G134-H134)</f>
      </c>
      <c r="J134" s="8">
        <f t="shared" si="5"/>
      </c>
      <c r="K134" s="3">
        <f>IF('【支出】費目別一覧'!$C$19=$J134,ROW(),"")</f>
      </c>
      <c r="L134" s="3">
        <f>IF('【収入】費目別一覧'!$C$15=$J134,ROW(),"")</f>
      </c>
    </row>
    <row r="135" spans="1:12" ht="49.5" customHeight="1">
      <c r="A135" s="116"/>
      <c r="D135" s="10"/>
      <c r="E135" s="10"/>
      <c r="F135" s="10"/>
      <c r="G135" s="73"/>
      <c r="H135" s="73"/>
      <c r="I135" s="74">
        <f t="shared" si="6"/>
      </c>
      <c r="J135" s="8">
        <f t="shared" si="5"/>
      </c>
      <c r="K135" s="3">
        <f>IF('【支出】費目別一覧'!$C$19=$J135,ROW(),"")</f>
      </c>
      <c r="L135" s="3">
        <f>IF('【収入】費目別一覧'!$C$15=$J135,ROW(),"")</f>
      </c>
    </row>
    <row r="136" spans="1:12" ht="49.5" customHeight="1">
      <c r="A136" s="116"/>
      <c r="D136" s="10"/>
      <c r="E136" s="10"/>
      <c r="F136" s="10"/>
      <c r="G136" s="73"/>
      <c r="H136" s="73"/>
      <c r="I136" s="74">
        <f t="shared" si="6"/>
      </c>
      <c r="J136" s="8">
        <f t="shared" si="5"/>
      </c>
      <c r="K136" s="3">
        <f>IF('【支出】費目別一覧'!$C$19=$J136,ROW(),"")</f>
      </c>
      <c r="L136" s="3">
        <f>IF('【収入】費目別一覧'!$C$15=$J136,ROW(),"")</f>
      </c>
    </row>
    <row r="137" spans="1:12" ht="49.5" customHeight="1">
      <c r="A137" s="116"/>
      <c r="D137" s="10"/>
      <c r="E137" s="10"/>
      <c r="F137" s="10"/>
      <c r="G137" s="73"/>
      <c r="H137" s="73"/>
      <c r="I137" s="74">
        <f t="shared" si="6"/>
      </c>
      <c r="J137" s="8">
        <f t="shared" si="5"/>
      </c>
      <c r="K137" s="3">
        <f>IF('【支出】費目別一覧'!$C$19=$J137,ROW(),"")</f>
      </c>
      <c r="L137" s="3">
        <f>IF('【収入】費目別一覧'!$C$15=$J137,ROW(),"")</f>
      </c>
    </row>
    <row r="138" spans="1:12" ht="49.5" customHeight="1">
      <c r="A138" s="116"/>
      <c r="D138" s="10"/>
      <c r="E138" s="10"/>
      <c r="F138" s="10"/>
      <c r="G138" s="73"/>
      <c r="H138" s="73"/>
      <c r="I138" s="74">
        <f t="shared" si="6"/>
      </c>
      <c r="J138" s="8">
        <f t="shared" si="5"/>
      </c>
      <c r="K138" s="3">
        <f>IF('【支出】費目別一覧'!$C$19=$J138,ROW(),"")</f>
      </c>
      <c r="L138" s="3">
        <f>IF('【収入】費目別一覧'!$C$15=$J138,ROW(),"")</f>
      </c>
    </row>
    <row r="139" spans="1:12" ht="49.5" customHeight="1">
      <c r="A139" s="116"/>
      <c r="D139" s="10"/>
      <c r="E139" s="10"/>
      <c r="F139" s="10"/>
      <c r="G139" s="73"/>
      <c r="H139" s="73"/>
      <c r="I139" s="74">
        <f t="shared" si="6"/>
      </c>
      <c r="J139" s="8">
        <f t="shared" si="5"/>
      </c>
      <c r="K139" s="3">
        <f>IF('【支出】費目別一覧'!$C$19=$J139,ROW(),"")</f>
      </c>
      <c r="L139" s="3">
        <f>IF('【収入】費目別一覧'!$C$15=$J139,ROW(),"")</f>
      </c>
    </row>
    <row r="140" spans="1:12" ht="49.5" customHeight="1">
      <c r="A140" s="116"/>
      <c r="D140" s="10"/>
      <c r="E140" s="10"/>
      <c r="F140" s="10"/>
      <c r="G140" s="73"/>
      <c r="H140" s="73"/>
      <c r="I140" s="74">
        <f t="shared" si="6"/>
      </c>
      <c r="J140" s="8">
        <f t="shared" si="5"/>
      </c>
      <c r="K140" s="3">
        <f>IF('【支出】費目別一覧'!$C$19=$J140,ROW(),"")</f>
      </c>
      <c r="L140" s="3">
        <f>IF('【収入】費目別一覧'!$C$15=$J140,ROW(),"")</f>
      </c>
    </row>
    <row r="141" spans="1:12" ht="49.5" customHeight="1">
      <c r="A141" s="116"/>
      <c r="D141" s="10"/>
      <c r="E141" s="10"/>
      <c r="F141" s="10"/>
      <c r="G141" s="73"/>
      <c r="H141" s="73"/>
      <c r="I141" s="74">
        <f t="shared" si="6"/>
      </c>
      <c r="J141" s="8">
        <f t="shared" si="5"/>
      </c>
      <c r="K141" s="3">
        <f>IF('【支出】費目別一覧'!$C$19=$J141,ROW(),"")</f>
      </c>
      <c r="L141" s="3">
        <f>IF('【収入】費目別一覧'!$C$15=$J141,ROW(),"")</f>
      </c>
    </row>
    <row r="142" spans="1:12" ht="49.5" customHeight="1">
      <c r="A142" s="116"/>
      <c r="D142" s="10"/>
      <c r="E142" s="10"/>
      <c r="F142" s="10"/>
      <c r="G142" s="73"/>
      <c r="H142" s="73"/>
      <c r="I142" s="74">
        <f t="shared" si="6"/>
      </c>
      <c r="J142" s="8">
        <f t="shared" si="5"/>
      </c>
      <c r="K142" s="3">
        <f>IF('【支出】費目別一覧'!$C$19=$J142,ROW(),"")</f>
      </c>
      <c r="L142" s="3">
        <f>IF('【収入】費目別一覧'!$C$15=$J142,ROW(),"")</f>
      </c>
    </row>
    <row r="143" spans="1:12" ht="49.5" customHeight="1">
      <c r="A143" s="116"/>
      <c r="D143" s="10"/>
      <c r="E143" s="10"/>
      <c r="F143" s="10"/>
      <c r="G143" s="73"/>
      <c r="H143" s="73"/>
      <c r="I143" s="74">
        <f t="shared" si="6"/>
      </c>
      <c r="J143" s="8">
        <f t="shared" si="5"/>
      </c>
      <c r="K143" s="3">
        <f>IF('【支出】費目別一覧'!$C$19=$J143,ROW(),"")</f>
      </c>
      <c r="L143" s="3">
        <f>IF('【収入】費目別一覧'!$C$15=$J143,ROW(),"")</f>
      </c>
    </row>
    <row r="144" spans="1:12" ht="49.5" customHeight="1">
      <c r="A144" s="116"/>
      <c r="D144" s="10"/>
      <c r="E144" s="10"/>
      <c r="F144" s="10"/>
      <c r="G144" s="73"/>
      <c r="H144" s="73"/>
      <c r="I144" s="74">
        <f t="shared" si="6"/>
      </c>
      <c r="J144" s="8">
        <f t="shared" si="5"/>
      </c>
      <c r="K144" s="3">
        <f>IF('【支出】費目別一覧'!$C$19=$J144,ROW(),"")</f>
      </c>
      <c r="L144" s="3">
        <f>IF('【収入】費目別一覧'!$C$15=$J144,ROW(),"")</f>
      </c>
    </row>
    <row r="145" spans="1:12" ht="49.5" customHeight="1">
      <c r="A145" s="116"/>
      <c r="D145" s="10"/>
      <c r="E145" s="10"/>
      <c r="F145" s="10"/>
      <c r="G145" s="73"/>
      <c r="H145" s="73"/>
      <c r="I145" s="74">
        <f t="shared" si="6"/>
      </c>
      <c r="J145" s="8">
        <f t="shared" si="5"/>
      </c>
      <c r="K145" s="3">
        <f>IF('【支出】費目別一覧'!$C$19=$J145,ROW(),"")</f>
      </c>
      <c r="L145" s="3">
        <f>IF('【収入】費目別一覧'!$C$15=$J145,ROW(),"")</f>
      </c>
    </row>
    <row r="146" spans="1:12" ht="49.5" customHeight="1">
      <c r="A146" s="116"/>
      <c r="D146" s="10"/>
      <c r="E146" s="10"/>
      <c r="F146" s="10"/>
      <c r="G146" s="73"/>
      <c r="H146" s="73"/>
      <c r="I146" s="74">
        <f t="shared" si="6"/>
      </c>
      <c r="J146" s="8">
        <f t="shared" si="5"/>
      </c>
      <c r="K146" s="3">
        <f>IF('【支出】費目別一覧'!$C$19=$J146,ROW(),"")</f>
      </c>
      <c r="L146" s="3">
        <f>IF('【収入】費目別一覧'!$C$15=$J146,ROW(),"")</f>
      </c>
    </row>
    <row r="147" spans="1:12" ht="49.5" customHeight="1">
      <c r="A147" s="116"/>
      <c r="D147" s="10"/>
      <c r="E147" s="10"/>
      <c r="F147" s="10"/>
      <c r="G147" s="73"/>
      <c r="H147" s="73"/>
      <c r="I147" s="74">
        <f t="shared" si="6"/>
      </c>
      <c r="J147" s="8">
        <f t="shared" si="5"/>
      </c>
      <c r="K147" s="3">
        <f>IF('【支出】費目別一覧'!$C$19=$J147,ROW(),"")</f>
      </c>
      <c r="L147" s="3">
        <f>IF('【収入】費目別一覧'!$C$15=$J147,ROW(),"")</f>
      </c>
    </row>
    <row r="148" spans="1:12" ht="49.5" customHeight="1">
      <c r="A148" s="116"/>
      <c r="D148" s="10"/>
      <c r="E148" s="10"/>
      <c r="F148" s="10"/>
      <c r="G148" s="73"/>
      <c r="H148" s="73"/>
      <c r="I148" s="74">
        <f t="shared" si="6"/>
      </c>
      <c r="J148" s="8">
        <f t="shared" si="5"/>
      </c>
      <c r="K148" s="3">
        <f>IF('【支出】費目別一覧'!$C$19=$J148,ROW(),"")</f>
      </c>
      <c r="L148" s="3">
        <f>IF('【収入】費目別一覧'!$C$15=$J148,ROW(),"")</f>
      </c>
    </row>
    <row r="149" spans="1:12" ht="49.5" customHeight="1">
      <c r="A149" s="116"/>
      <c r="D149" s="10"/>
      <c r="E149" s="10"/>
      <c r="F149" s="10"/>
      <c r="G149" s="73"/>
      <c r="H149" s="73"/>
      <c r="I149" s="74">
        <f t="shared" si="6"/>
      </c>
      <c r="J149" s="8">
        <f t="shared" si="5"/>
      </c>
      <c r="K149" s="3">
        <f>IF('【支出】費目別一覧'!$C$19=$J149,ROW(),"")</f>
      </c>
      <c r="L149" s="3">
        <f>IF('【収入】費目別一覧'!$C$15=$J149,ROW(),"")</f>
      </c>
    </row>
    <row r="150" spans="1:12" ht="49.5" customHeight="1">
      <c r="A150" s="116"/>
      <c r="D150" s="10"/>
      <c r="E150" s="10"/>
      <c r="F150" s="10"/>
      <c r="G150" s="73"/>
      <c r="H150" s="73"/>
      <c r="I150" s="74">
        <f t="shared" si="6"/>
      </c>
      <c r="J150" s="8">
        <f t="shared" si="5"/>
      </c>
      <c r="K150" s="3">
        <f>IF('【支出】費目別一覧'!$C$19=$J150,ROW(),"")</f>
      </c>
      <c r="L150" s="3">
        <f>IF('【収入】費目別一覧'!$C$15=$J150,ROW(),"")</f>
      </c>
    </row>
    <row r="151" spans="1:12" ht="49.5" customHeight="1">
      <c r="A151" s="116"/>
      <c r="D151" s="10"/>
      <c r="E151" s="10"/>
      <c r="F151" s="10"/>
      <c r="G151" s="73"/>
      <c r="H151" s="73"/>
      <c r="I151" s="74">
        <f t="shared" si="6"/>
      </c>
      <c r="J151" s="8">
        <f t="shared" si="5"/>
      </c>
      <c r="K151" s="3">
        <f>IF('【支出】費目別一覧'!$C$19=$J151,ROW(),"")</f>
      </c>
      <c r="L151" s="3">
        <f>IF('【収入】費目別一覧'!$C$15=$J151,ROW(),"")</f>
      </c>
    </row>
    <row r="152" spans="1:12" ht="49.5" customHeight="1">
      <c r="A152" s="116"/>
      <c r="D152" s="10"/>
      <c r="E152" s="10"/>
      <c r="F152" s="10"/>
      <c r="G152" s="73"/>
      <c r="H152" s="73"/>
      <c r="I152" s="74">
        <f t="shared" si="6"/>
      </c>
      <c r="J152" s="8">
        <f t="shared" si="5"/>
      </c>
      <c r="K152" s="3">
        <f>IF('【支出】費目別一覧'!$C$19=$J152,ROW(),"")</f>
      </c>
      <c r="L152" s="3">
        <f>IF('【収入】費目別一覧'!$C$15=$J152,ROW(),"")</f>
      </c>
    </row>
    <row r="153" spans="1:12" ht="49.5" customHeight="1">
      <c r="A153" s="116"/>
      <c r="D153" s="10"/>
      <c r="E153" s="10"/>
      <c r="F153" s="10"/>
      <c r="G153" s="73"/>
      <c r="H153" s="73"/>
      <c r="I153" s="74">
        <f t="shared" si="6"/>
      </c>
      <c r="J153" s="8">
        <f t="shared" si="5"/>
      </c>
      <c r="K153" s="3">
        <f>IF('【支出】費目別一覧'!$C$19=$J153,ROW(),"")</f>
      </c>
      <c r="L153" s="3">
        <f>IF('【収入】費目別一覧'!$C$15=$J153,ROW(),"")</f>
      </c>
    </row>
    <row r="154" spans="1:12" ht="49.5" customHeight="1">
      <c r="A154" s="116"/>
      <c r="D154" s="10"/>
      <c r="E154" s="10"/>
      <c r="F154" s="10"/>
      <c r="G154" s="73"/>
      <c r="H154" s="73"/>
      <c r="I154" s="74">
        <f t="shared" si="6"/>
      </c>
      <c r="J154" s="8">
        <f t="shared" si="5"/>
      </c>
      <c r="K154" s="3">
        <f>IF('【支出】費目別一覧'!$C$19=$J154,ROW(),"")</f>
      </c>
      <c r="L154" s="3">
        <f>IF('【収入】費目別一覧'!$C$15=$J154,ROW(),"")</f>
      </c>
    </row>
    <row r="155" spans="1:12" ht="49.5" customHeight="1">
      <c r="A155" s="116"/>
      <c r="D155" s="10"/>
      <c r="E155" s="10"/>
      <c r="F155" s="10"/>
      <c r="G155" s="73"/>
      <c r="H155" s="73"/>
      <c r="I155" s="74">
        <f t="shared" si="6"/>
      </c>
      <c r="J155" s="8">
        <f t="shared" si="5"/>
      </c>
      <c r="K155" s="3">
        <f>IF('【支出】費目別一覧'!$C$19=$J155,ROW(),"")</f>
      </c>
      <c r="L155" s="3">
        <f>IF('【収入】費目別一覧'!$C$15=$J155,ROW(),"")</f>
      </c>
    </row>
    <row r="156" spans="1:12" ht="49.5" customHeight="1">
      <c r="A156" s="116"/>
      <c r="D156" s="10"/>
      <c r="E156" s="10"/>
      <c r="F156" s="10"/>
      <c r="G156" s="73"/>
      <c r="H156" s="73"/>
      <c r="I156" s="74">
        <f t="shared" si="6"/>
      </c>
      <c r="J156" s="8">
        <f t="shared" si="5"/>
      </c>
      <c r="K156" s="3">
        <f>IF('【支出】費目別一覧'!$C$19=$J156,ROW(),"")</f>
      </c>
      <c r="L156" s="3">
        <f>IF('【収入】費目別一覧'!$C$15=$J156,ROW(),"")</f>
      </c>
    </row>
    <row r="157" spans="1:12" ht="49.5" customHeight="1">
      <c r="A157" s="116"/>
      <c r="D157" s="10"/>
      <c r="E157" s="10"/>
      <c r="F157" s="10"/>
      <c r="G157" s="73"/>
      <c r="H157" s="73"/>
      <c r="I157" s="74">
        <f t="shared" si="6"/>
      </c>
      <c r="J157" s="8">
        <f t="shared" si="5"/>
      </c>
      <c r="K157" s="3">
        <f>IF('【支出】費目別一覧'!$C$19=$J157,ROW(),"")</f>
      </c>
      <c r="L157" s="3">
        <f>IF('【収入】費目別一覧'!$C$15=$J157,ROW(),"")</f>
      </c>
    </row>
    <row r="158" spans="1:12" ht="49.5" customHeight="1">
      <c r="A158" s="116"/>
      <c r="D158" s="10"/>
      <c r="E158" s="10"/>
      <c r="F158" s="10"/>
      <c r="G158" s="73"/>
      <c r="H158" s="73"/>
      <c r="I158" s="74">
        <f t="shared" si="6"/>
      </c>
      <c r="J158" s="8">
        <f t="shared" si="5"/>
      </c>
      <c r="K158" s="3">
        <f>IF('【支出】費目別一覧'!$C$19=$J158,ROW(),"")</f>
      </c>
      <c r="L158" s="3">
        <f>IF('【収入】費目別一覧'!$C$15=$J158,ROW(),"")</f>
      </c>
    </row>
    <row r="159" spans="1:12" ht="49.5" customHeight="1">
      <c r="A159" s="116"/>
      <c r="D159" s="10"/>
      <c r="E159" s="10"/>
      <c r="F159" s="10"/>
      <c r="G159" s="73"/>
      <c r="H159" s="73"/>
      <c r="I159" s="74">
        <f t="shared" si="6"/>
      </c>
      <c r="J159" s="8">
        <f t="shared" si="5"/>
      </c>
      <c r="K159" s="3">
        <f>IF('【支出】費目別一覧'!$C$19=$J159,ROW(),"")</f>
      </c>
      <c r="L159" s="3">
        <f>IF('【収入】費目別一覧'!$C$15=$J159,ROW(),"")</f>
      </c>
    </row>
    <row r="160" spans="1:12" ht="49.5" customHeight="1">
      <c r="A160" s="116"/>
      <c r="D160" s="10"/>
      <c r="E160" s="10"/>
      <c r="F160" s="10"/>
      <c r="G160" s="73"/>
      <c r="H160" s="73"/>
      <c r="I160" s="74">
        <f t="shared" si="6"/>
      </c>
      <c r="J160" s="8">
        <f t="shared" si="5"/>
      </c>
      <c r="K160" s="3">
        <f>IF('【支出】費目別一覧'!$C$19=$J160,ROW(),"")</f>
      </c>
      <c r="L160" s="3">
        <f>IF('【収入】費目別一覧'!$C$15=$J160,ROW(),"")</f>
      </c>
    </row>
    <row r="161" spans="1:12" ht="49.5" customHeight="1">
      <c r="A161" s="116"/>
      <c r="D161" s="10"/>
      <c r="E161" s="10"/>
      <c r="F161" s="10"/>
      <c r="G161" s="73"/>
      <c r="H161" s="73"/>
      <c r="I161" s="74">
        <f t="shared" si="6"/>
      </c>
      <c r="J161" s="8">
        <f t="shared" si="5"/>
      </c>
      <c r="K161" s="3">
        <f>IF('【支出】費目別一覧'!$C$19=$J161,ROW(),"")</f>
      </c>
      <c r="L161" s="3">
        <f>IF('【収入】費目別一覧'!$C$15=$J161,ROW(),"")</f>
      </c>
    </row>
    <row r="162" spans="1:12" ht="49.5" customHeight="1">
      <c r="A162" s="116"/>
      <c r="D162" s="10"/>
      <c r="E162" s="10"/>
      <c r="F162" s="10"/>
      <c r="G162" s="73"/>
      <c r="H162" s="73"/>
      <c r="I162" s="74">
        <f t="shared" si="6"/>
      </c>
      <c r="J162" s="8">
        <f t="shared" si="5"/>
      </c>
      <c r="K162" s="3">
        <f>IF('【支出】費目別一覧'!$C$19=$J162,ROW(),"")</f>
      </c>
      <c r="L162" s="3">
        <f>IF('【収入】費目別一覧'!$C$15=$J162,ROW(),"")</f>
      </c>
    </row>
    <row r="163" spans="1:12" ht="49.5" customHeight="1">
      <c r="A163" s="116"/>
      <c r="D163" s="10"/>
      <c r="E163" s="10"/>
      <c r="F163" s="10"/>
      <c r="G163" s="73"/>
      <c r="H163" s="73"/>
      <c r="I163" s="74">
        <f t="shared" si="6"/>
      </c>
      <c r="J163" s="8">
        <f t="shared" si="5"/>
      </c>
      <c r="K163" s="3">
        <f>IF('【支出】費目別一覧'!$C$19=$J163,ROW(),"")</f>
      </c>
      <c r="L163" s="3">
        <f>IF('【収入】費目別一覧'!$C$15=$J163,ROW(),"")</f>
      </c>
    </row>
    <row r="164" spans="1:12" ht="49.5" customHeight="1">
      <c r="A164" s="116"/>
      <c r="D164" s="10"/>
      <c r="E164" s="10"/>
      <c r="F164" s="10"/>
      <c r="G164" s="73"/>
      <c r="H164" s="73"/>
      <c r="I164" s="74">
        <f t="shared" si="6"/>
      </c>
      <c r="J164" s="8">
        <f t="shared" si="5"/>
      </c>
      <c r="K164" s="3">
        <f>IF('【支出】費目別一覧'!$C$19=$J164,ROW(),"")</f>
      </c>
      <c r="L164" s="3">
        <f>IF('【収入】費目別一覧'!$C$15=$J164,ROW(),"")</f>
      </c>
    </row>
    <row r="165" spans="1:12" ht="49.5" customHeight="1">
      <c r="A165" s="116"/>
      <c r="D165" s="10"/>
      <c r="E165" s="10"/>
      <c r="F165" s="10"/>
      <c r="G165" s="73"/>
      <c r="H165" s="73"/>
      <c r="I165" s="74">
        <f t="shared" si="6"/>
      </c>
      <c r="J165" s="8">
        <f t="shared" si="5"/>
      </c>
      <c r="K165" s="3">
        <f>IF('【支出】費目別一覧'!$C$19=$J165,ROW(),"")</f>
      </c>
      <c r="L165" s="3">
        <f>IF('【収入】費目別一覧'!$C$15=$J165,ROW(),"")</f>
      </c>
    </row>
    <row r="166" spans="1:12" ht="49.5" customHeight="1">
      <c r="A166" s="116"/>
      <c r="D166" s="10"/>
      <c r="E166" s="10"/>
      <c r="F166" s="10"/>
      <c r="G166" s="73"/>
      <c r="H166" s="73"/>
      <c r="I166" s="74">
        <f t="shared" si="6"/>
      </c>
      <c r="J166" s="8">
        <f t="shared" si="5"/>
      </c>
      <c r="K166" s="3">
        <f>IF('【支出】費目別一覧'!$C$19=$J166,ROW(),"")</f>
      </c>
      <c r="L166" s="3">
        <f>IF('【収入】費目別一覧'!$C$15=$J166,ROW(),"")</f>
      </c>
    </row>
    <row r="167" spans="1:12" ht="49.5" customHeight="1">
      <c r="A167" s="116"/>
      <c r="D167" s="10"/>
      <c r="E167" s="10"/>
      <c r="F167" s="10"/>
      <c r="G167" s="73"/>
      <c r="H167" s="73"/>
      <c r="I167" s="74">
        <f t="shared" si="6"/>
      </c>
      <c r="J167" s="8">
        <f t="shared" si="5"/>
      </c>
      <c r="K167" s="3">
        <f>IF('【支出】費目別一覧'!$C$19=$J167,ROW(),"")</f>
      </c>
      <c r="L167" s="3">
        <f>IF('【収入】費目別一覧'!$C$15=$J167,ROW(),"")</f>
      </c>
    </row>
    <row r="168" spans="1:12" ht="49.5" customHeight="1">
      <c r="A168" s="116"/>
      <c r="D168" s="10"/>
      <c r="E168" s="10"/>
      <c r="F168" s="10"/>
      <c r="G168" s="73"/>
      <c r="H168" s="73"/>
      <c r="I168" s="74">
        <f t="shared" si="6"/>
      </c>
      <c r="J168" s="8">
        <f t="shared" si="5"/>
      </c>
      <c r="K168" s="3">
        <f>IF('【支出】費目別一覧'!$C$19=$J168,ROW(),"")</f>
      </c>
      <c r="L168" s="3">
        <f>IF('【収入】費目別一覧'!$C$15=$J168,ROW(),"")</f>
      </c>
    </row>
    <row r="169" spans="1:12" ht="49.5" customHeight="1">
      <c r="A169" s="116"/>
      <c r="D169" s="10"/>
      <c r="E169" s="10"/>
      <c r="F169" s="10"/>
      <c r="G169" s="73"/>
      <c r="H169" s="73"/>
      <c r="I169" s="74">
        <f t="shared" si="6"/>
      </c>
      <c r="J169" s="8">
        <f t="shared" si="5"/>
      </c>
      <c r="K169" s="3">
        <f>IF('【支出】費目別一覧'!$C$19=$J169,ROW(),"")</f>
      </c>
      <c r="L169" s="3">
        <f>IF('【収入】費目別一覧'!$C$15=$J169,ROW(),"")</f>
      </c>
    </row>
    <row r="170" spans="1:12" ht="49.5" customHeight="1">
      <c r="A170" s="116"/>
      <c r="D170" s="10"/>
      <c r="E170" s="10"/>
      <c r="F170" s="10"/>
      <c r="G170" s="73"/>
      <c r="H170" s="73"/>
      <c r="I170" s="74">
        <f t="shared" si="6"/>
      </c>
      <c r="J170" s="8">
        <f t="shared" si="5"/>
      </c>
      <c r="K170" s="3">
        <f>IF('【支出】費目別一覧'!$C$19=$J170,ROW(),"")</f>
      </c>
      <c r="L170" s="3">
        <f>IF('【収入】費目別一覧'!$C$15=$J170,ROW(),"")</f>
      </c>
    </row>
    <row r="171" spans="1:12" ht="49.5" customHeight="1">
      <c r="A171" s="116"/>
      <c r="D171" s="10"/>
      <c r="E171" s="10"/>
      <c r="F171" s="10"/>
      <c r="G171" s="73"/>
      <c r="H171" s="73"/>
      <c r="I171" s="74">
        <f t="shared" si="6"/>
      </c>
      <c r="J171" s="8">
        <f t="shared" si="5"/>
      </c>
      <c r="K171" s="3">
        <f>IF('【支出】費目別一覧'!$C$19=$J171,ROW(),"")</f>
      </c>
      <c r="L171" s="3">
        <f>IF('【収入】費目別一覧'!$C$15=$J171,ROW(),"")</f>
      </c>
    </row>
    <row r="172" spans="1:12" ht="49.5" customHeight="1">
      <c r="A172" s="116"/>
      <c r="D172" s="10"/>
      <c r="E172" s="10"/>
      <c r="F172" s="10"/>
      <c r="G172" s="73"/>
      <c r="H172" s="73"/>
      <c r="I172" s="74">
        <f t="shared" si="6"/>
      </c>
      <c r="J172" s="8">
        <f t="shared" si="5"/>
      </c>
      <c r="K172" s="3">
        <f>IF('【支出】費目別一覧'!$C$19=$J172,ROW(),"")</f>
      </c>
      <c r="L172" s="3">
        <f>IF('【収入】費目別一覧'!$C$15=$J172,ROW(),"")</f>
      </c>
    </row>
    <row r="173" spans="1:12" ht="49.5" customHeight="1">
      <c r="A173" s="116"/>
      <c r="D173" s="10"/>
      <c r="E173" s="10"/>
      <c r="F173" s="10"/>
      <c r="G173" s="73"/>
      <c r="H173" s="73"/>
      <c r="I173" s="74">
        <f t="shared" si="6"/>
      </c>
      <c r="J173" s="8">
        <f t="shared" si="5"/>
      </c>
      <c r="K173" s="3">
        <f>IF('【支出】費目別一覧'!$C$19=$J173,ROW(),"")</f>
      </c>
      <c r="L173" s="3">
        <f>IF('【収入】費目別一覧'!$C$15=$J173,ROW(),"")</f>
      </c>
    </row>
    <row r="174" spans="1:12" ht="49.5" customHeight="1">
      <c r="A174" s="116"/>
      <c r="D174" s="10"/>
      <c r="E174" s="10"/>
      <c r="F174" s="10"/>
      <c r="G174" s="73"/>
      <c r="H174" s="73"/>
      <c r="I174" s="74">
        <f t="shared" si="6"/>
      </c>
      <c r="J174" s="8">
        <f t="shared" si="5"/>
      </c>
      <c r="K174" s="3">
        <f>IF('【支出】費目別一覧'!$C$19=$J174,ROW(),"")</f>
      </c>
      <c r="L174" s="3">
        <f>IF('【収入】費目別一覧'!$C$15=$J174,ROW(),"")</f>
      </c>
    </row>
    <row r="175" spans="1:12" ht="49.5" customHeight="1">
      <c r="A175" s="116"/>
      <c r="D175" s="10"/>
      <c r="E175" s="10"/>
      <c r="F175" s="10"/>
      <c r="G175" s="73"/>
      <c r="H175" s="73"/>
      <c r="I175" s="74">
        <f t="shared" si="6"/>
      </c>
      <c r="J175" s="8">
        <f t="shared" si="5"/>
      </c>
      <c r="K175" s="3">
        <f>IF('【支出】費目別一覧'!$C$19=$J175,ROW(),"")</f>
      </c>
      <c r="L175" s="3">
        <f>IF('【収入】費目別一覧'!$C$15=$J175,ROW(),"")</f>
      </c>
    </row>
    <row r="176" spans="1:12" ht="49.5" customHeight="1">
      <c r="A176" s="116"/>
      <c r="D176" s="10"/>
      <c r="E176" s="10"/>
      <c r="F176" s="10"/>
      <c r="G176" s="73"/>
      <c r="H176" s="73"/>
      <c r="I176" s="74">
        <f t="shared" si="6"/>
      </c>
      <c r="J176" s="8">
        <f t="shared" si="5"/>
      </c>
      <c r="K176" s="3">
        <f>IF('【支出】費目別一覧'!$C$19=$J176,ROW(),"")</f>
      </c>
      <c r="L176" s="3">
        <f>IF('【収入】費目別一覧'!$C$15=$J176,ROW(),"")</f>
      </c>
    </row>
    <row r="177" spans="1:12" ht="49.5" customHeight="1">
      <c r="A177" s="116"/>
      <c r="D177" s="10"/>
      <c r="E177" s="10"/>
      <c r="F177" s="10"/>
      <c r="G177" s="73"/>
      <c r="H177" s="73"/>
      <c r="I177" s="74">
        <f t="shared" si="6"/>
      </c>
      <c r="J177" s="8">
        <f t="shared" si="5"/>
      </c>
      <c r="K177" s="3">
        <f>IF('【支出】費目別一覧'!$C$19=$J177,ROW(),"")</f>
      </c>
      <c r="L177" s="3">
        <f>IF('【収入】費目別一覧'!$C$15=$J177,ROW(),"")</f>
      </c>
    </row>
    <row r="178" spans="1:12" ht="49.5" customHeight="1">
      <c r="A178" s="116"/>
      <c r="D178" s="10"/>
      <c r="E178" s="10"/>
      <c r="F178" s="10"/>
      <c r="G178" s="73"/>
      <c r="H178" s="73"/>
      <c r="I178" s="74">
        <f t="shared" si="6"/>
      </c>
      <c r="J178" s="8">
        <f t="shared" si="5"/>
      </c>
      <c r="K178" s="3">
        <f>IF('【支出】費目別一覧'!$C$19=$J178,ROW(),"")</f>
      </c>
      <c r="L178" s="3">
        <f>IF('【収入】費目別一覧'!$C$15=$J178,ROW(),"")</f>
      </c>
    </row>
    <row r="179" spans="1:13" ht="49.5" customHeight="1">
      <c r="A179" s="116"/>
      <c r="D179" s="10"/>
      <c r="E179" s="10"/>
      <c r="F179" s="10"/>
      <c r="G179" s="73"/>
      <c r="H179" s="73"/>
      <c r="I179" s="74">
        <f t="shared" si="6"/>
      </c>
      <c r="J179" s="8">
        <f t="shared" si="5"/>
      </c>
      <c r="K179" s="3">
        <f>IF('【支出】費目別一覧'!$C$19=$J179,ROW(),"")</f>
      </c>
      <c r="L179" s="3">
        <f>IF('【収入】費目別一覧'!$C$15=$J179,ROW(),"")</f>
      </c>
      <c r="M179" s="5"/>
    </row>
    <row r="180" spans="1:12" ht="49.5" customHeight="1">
      <c r="A180" s="116"/>
      <c r="D180" s="10"/>
      <c r="E180" s="10"/>
      <c r="F180" s="10"/>
      <c r="G180" s="73"/>
      <c r="H180" s="73"/>
      <c r="I180" s="74">
        <f t="shared" si="6"/>
      </c>
      <c r="J180" s="8">
        <f t="shared" si="5"/>
      </c>
      <c r="K180" s="3">
        <f>IF('【支出】費目別一覧'!$C$19=$J180,ROW(),"")</f>
      </c>
      <c r="L180" s="3">
        <f>IF('【収入】費目別一覧'!$C$15=$J180,ROW(),"")</f>
      </c>
    </row>
    <row r="181" spans="1:49" s="5" customFormat="1" ht="49.5" customHeight="1">
      <c r="A181" s="116"/>
      <c r="B181" s="8"/>
      <c r="C181" s="8"/>
      <c r="D181" s="10"/>
      <c r="E181" s="10"/>
      <c r="F181" s="10"/>
      <c r="G181" s="73"/>
      <c r="H181" s="73"/>
      <c r="I181" s="74">
        <f t="shared" si="6"/>
      </c>
      <c r="J181" s="8">
        <f t="shared" si="5"/>
      </c>
      <c r="K181" s="3">
        <f>IF('【支出】費目別一覧'!$C$19=$J181,ROW(),"")</f>
      </c>
      <c r="L181" s="3">
        <f>IF('【収入】費目別一覧'!$C$15=$J181,ROW(),"")</f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</row>
    <row r="182" spans="1:49" ht="49.5" customHeight="1">
      <c r="A182" s="116"/>
      <c r="D182" s="10"/>
      <c r="E182" s="10"/>
      <c r="F182" s="10"/>
      <c r="G182" s="73"/>
      <c r="H182" s="73"/>
      <c r="I182" s="74">
        <f t="shared" si="6"/>
      </c>
      <c r="J182" s="8">
        <f t="shared" si="5"/>
      </c>
      <c r="K182" s="3">
        <f>IF('【支出】費目別一覧'!$C$19=$J182,ROW(),"")</f>
      </c>
      <c r="L182" s="3">
        <f>IF('【収入】費目別一覧'!$C$15=$J182,ROW(),"")</f>
      </c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</row>
    <row r="183" spans="1:14" ht="49.5" customHeight="1">
      <c r="A183" s="116"/>
      <c r="D183" s="10"/>
      <c r="E183" s="10"/>
      <c r="F183" s="10"/>
      <c r="G183" s="73"/>
      <c r="H183" s="73"/>
      <c r="I183" s="74">
        <f t="shared" si="6"/>
      </c>
      <c r="J183" s="8">
        <f t="shared" si="5"/>
      </c>
      <c r="K183" s="3">
        <f>IF('【支出】費目別一覧'!$C$19=$J183,ROW(),"")</f>
      </c>
      <c r="L183" s="3">
        <f>IF('【収入】費目別一覧'!$C$15=$J183,ROW(),"")</f>
      </c>
      <c r="N183" s="5"/>
    </row>
    <row r="184" spans="1:12" ht="49.5" customHeight="1">
      <c r="A184" s="116"/>
      <c r="D184" s="10"/>
      <c r="E184" s="10"/>
      <c r="F184" s="10"/>
      <c r="G184" s="73"/>
      <c r="H184" s="73"/>
      <c r="I184" s="74">
        <f t="shared" si="6"/>
      </c>
      <c r="J184" s="8">
        <f t="shared" si="5"/>
      </c>
      <c r="K184" s="3">
        <f>IF('【支出】費目別一覧'!$C$19=$J184,ROW(),"")</f>
      </c>
      <c r="L184" s="3">
        <f>IF('【収入】費目別一覧'!$C$15=$J184,ROW(),"")</f>
      </c>
    </row>
    <row r="185" spans="1:12" ht="49.5" customHeight="1">
      <c r="A185" s="116"/>
      <c r="D185" s="10"/>
      <c r="E185" s="10"/>
      <c r="F185" s="10"/>
      <c r="G185" s="73"/>
      <c r="H185" s="73"/>
      <c r="I185" s="74">
        <f t="shared" si="6"/>
      </c>
      <c r="J185" s="8">
        <f t="shared" si="5"/>
      </c>
      <c r="K185" s="3">
        <f>IF('【支出】費目別一覧'!$C$19=$J185,ROW(),"")</f>
      </c>
      <c r="L185" s="3">
        <f>IF('【収入】費目別一覧'!$C$15=$J185,ROW(),"")</f>
      </c>
    </row>
    <row r="186" spans="1:12" ht="49.5" customHeight="1">
      <c r="A186" s="116"/>
      <c r="D186" s="10"/>
      <c r="E186" s="10"/>
      <c r="F186" s="10"/>
      <c r="G186" s="73"/>
      <c r="H186" s="73"/>
      <c r="I186" s="74">
        <f t="shared" si="6"/>
      </c>
      <c r="J186" s="8">
        <f t="shared" si="5"/>
      </c>
      <c r="K186" s="3">
        <f>IF('【支出】費目別一覧'!$C$19=$J186,ROW(),"")</f>
      </c>
      <c r="L186" s="3">
        <f>IF('【収入】費目別一覧'!$C$15=$J186,ROW(),"")</f>
      </c>
    </row>
    <row r="187" spans="1:12" ht="49.5" customHeight="1">
      <c r="A187" s="116"/>
      <c r="D187" s="10"/>
      <c r="E187" s="10"/>
      <c r="F187" s="10"/>
      <c r="G187" s="73"/>
      <c r="H187" s="73"/>
      <c r="I187" s="74">
        <f t="shared" si="6"/>
      </c>
      <c r="J187" s="8">
        <f t="shared" si="5"/>
      </c>
      <c r="K187" s="3">
        <f>IF('【支出】費目別一覧'!$C$19=$J187,ROW(),"")</f>
      </c>
      <c r="L187" s="3">
        <f>IF('【収入】費目別一覧'!$C$15=$J187,ROW(),"")</f>
      </c>
    </row>
    <row r="188" spans="1:12" ht="49.5" customHeight="1">
      <c r="A188" s="116"/>
      <c r="D188" s="10"/>
      <c r="E188" s="10"/>
      <c r="F188" s="10"/>
      <c r="G188" s="73"/>
      <c r="H188" s="73"/>
      <c r="I188" s="74">
        <f t="shared" si="6"/>
      </c>
      <c r="J188" s="8">
        <f t="shared" si="5"/>
      </c>
      <c r="K188" s="3">
        <f>IF('【支出】費目別一覧'!$C$19=$J188,ROW(),"")</f>
      </c>
      <c r="L188" s="3">
        <f>IF('【収入】費目別一覧'!$C$15=$J188,ROW(),"")</f>
      </c>
    </row>
    <row r="189" spans="1:12" ht="49.5" customHeight="1">
      <c r="A189" s="116"/>
      <c r="D189" s="10"/>
      <c r="E189" s="10"/>
      <c r="F189" s="10"/>
      <c r="G189" s="73"/>
      <c r="H189" s="73"/>
      <c r="I189" s="74">
        <f t="shared" si="6"/>
      </c>
      <c r="J189" s="8">
        <f t="shared" si="5"/>
      </c>
      <c r="K189" s="3">
        <f>IF('【支出】費目別一覧'!$C$19=$J189,ROW(),"")</f>
      </c>
      <c r="L189" s="3">
        <f>IF('【収入】費目別一覧'!$C$15=$J189,ROW(),"")</f>
      </c>
    </row>
    <row r="190" spans="1:12" ht="49.5" customHeight="1">
      <c r="A190" s="116"/>
      <c r="D190" s="10"/>
      <c r="E190" s="10"/>
      <c r="F190" s="10"/>
      <c r="G190" s="73"/>
      <c r="H190" s="73"/>
      <c r="I190" s="74">
        <f t="shared" si="6"/>
      </c>
      <c r="J190" s="8">
        <f t="shared" si="5"/>
      </c>
      <c r="K190" s="3">
        <f>IF('【支出】費目別一覧'!$C$19=$J190,ROW(),"")</f>
      </c>
      <c r="L190" s="3">
        <f>IF('【収入】費目別一覧'!$C$15=$J190,ROW(),"")</f>
      </c>
    </row>
    <row r="191" spans="1:12" ht="49.5" customHeight="1">
      <c r="A191" s="116"/>
      <c r="D191" s="10"/>
      <c r="E191" s="10"/>
      <c r="F191" s="10"/>
      <c r="G191" s="73"/>
      <c r="H191" s="73"/>
      <c r="I191" s="74">
        <f t="shared" si="6"/>
      </c>
      <c r="J191" s="8">
        <f t="shared" si="5"/>
      </c>
      <c r="K191" s="3">
        <f>IF('【支出】費目別一覧'!$C$19=$J191,ROW(),"")</f>
      </c>
      <c r="L191" s="3">
        <f>IF('【収入】費目別一覧'!$C$15=$J191,ROW(),"")</f>
      </c>
    </row>
    <row r="192" spans="1:12" ht="49.5" customHeight="1">
      <c r="A192" s="116"/>
      <c r="D192" s="10"/>
      <c r="E192" s="10"/>
      <c r="F192" s="10"/>
      <c r="G192" s="73"/>
      <c r="H192" s="73"/>
      <c r="I192" s="74">
        <f t="shared" si="6"/>
      </c>
      <c r="J192" s="8">
        <f t="shared" si="5"/>
      </c>
      <c r="K192" s="3">
        <f>IF('【支出】費目別一覧'!$C$19=$J192,ROW(),"")</f>
      </c>
      <c r="L192" s="3">
        <f>IF('【収入】費目別一覧'!$C$15=$J192,ROW(),"")</f>
      </c>
    </row>
    <row r="193" spans="1:12" ht="49.5" customHeight="1">
      <c r="A193" s="116"/>
      <c r="D193" s="10"/>
      <c r="E193" s="10"/>
      <c r="F193" s="10"/>
      <c r="G193" s="73"/>
      <c r="H193" s="73"/>
      <c r="I193" s="74">
        <f t="shared" si="6"/>
      </c>
      <c r="J193" s="8">
        <f t="shared" si="5"/>
      </c>
      <c r="K193" s="3">
        <f>IF('【支出】費目別一覧'!$C$19=$J193,ROW(),"")</f>
      </c>
      <c r="L193" s="3">
        <f>IF('【収入】費目別一覧'!$C$15=$J193,ROW(),"")</f>
      </c>
    </row>
    <row r="194" spans="1:12" ht="49.5" customHeight="1">
      <c r="A194" s="116"/>
      <c r="D194" s="10"/>
      <c r="E194" s="10"/>
      <c r="F194" s="10"/>
      <c r="G194" s="73"/>
      <c r="H194" s="73"/>
      <c r="I194" s="74">
        <f t="shared" si="6"/>
      </c>
      <c r="J194" s="8">
        <f t="shared" si="5"/>
      </c>
      <c r="K194" s="3">
        <f>IF('【支出】費目別一覧'!$C$19=$J194,ROW(),"")</f>
      </c>
      <c r="L194" s="3">
        <f>IF('【収入】費目別一覧'!$C$15=$J194,ROW(),"")</f>
      </c>
    </row>
    <row r="195" spans="1:12" ht="49.5" customHeight="1">
      <c r="A195" s="116"/>
      <c r="D195" s="10"/>
      <c r="E195" s="10"/>
      <c r="F195" s="10"/>
      <c r="G195" s="73"/>
      <c r="H195" s="73"/>
      <c r="I195" s="74">
        <f t="shared" si="6"/>
      </c>
      <c r="J195" s="8">
        <f t="shared" si="5"/>
      </c>
      <c r="K195" s="3">
        <f>IF('【支出】費目別一覧'!$C$19=$J195,ROW(),"")</f>
      </c>
      <c r="L195" s="3">
        <f>IF('【収入】費目別一覧'!$C$15=$J195,ROW(),"")</f>
      </c>
    </row>
    <row r="196" spans="1:12" ht="49.5" customHeight="1">
      <c r="A196" s="116"/>
      <c r="D196" s="10"/>
      <c r="E196" s="10"/>
      <c r="F196" s="10"/>
      <c r="G196" s="73"/>
      <c r="H196" s="73"/>
      <c r="I196" s="74">
        <f t="shared" si="6"/>
      </c>
      <c r="J196" s="8">
        <f t="shared" si="5"/>
      </c>
      <c r="K196" s="3">
        <f>IF('【支出】費目別一覧'!$C$19=$J196,ROW(),"")</f>
      </c>
      <c r="L196" s="3">
        <f>IF('【収入】費目別一覧'!$C$15=$J196,ROW(),"")</f>
      </c>
    </row>
    <row r="197" spans="1:12" ht="49.5" customHeight="1">
      <c r="A197" s="116"/>
      <c r="D197" s="10"/>
      <c r="E197" s="10"/>
      <c r="F197" s="10"/>
      <c r="G197" s="73"/>
      <c r="H197" s="73"/>
      <c r="I197" s="74">
        <f t="shared" si="6"/>
      </c>
      <c r="J197" s="8">
        <f aca="true" t="shared" si="7" ref="J197:J260">IF(D197="","",IF(D197=$M$11,CONCATENATE(D197,"(",E197,")"),D197))</f>
      </c>
      <c r="K197" s="3">
        <f>IF('【支出】費目別一覧'!$C$19=$J197,ROW(),"")</f>
      </c>
      <c r="L197" s="3">
        <f>IF('【収入】費目別一覧'!$C$15=$J197,ROW(),"")</f>
      </c>
    </row>
    <row r="198" spans="1:12" ht="49.5" customHeight="1">
      <c r="A198" s="116"/>
      <c r="D198" s="10"/>
      <c r="E198" s="10"/>
      <c r="F198" s="10"/>
      <c r="G198" s="73"/>
      <c r="H198" s="73"/>
      <c r="I198" s="74">
        <f aca="true" t="shared" si="8" ref="I198:I261">IF(A198="","",I197+G198-H198)</f>
      </c>
      <c r="J198" s="8">
        <f t="shared" si="7"/>
      </c>
      <c r="K198" s="3">
        <f>IF('【支出】費目別一覧'!$C$19=$J198,ROW(),"")</f>
      </c>
      <c r="L198" s="3">
        <f>IF('【収入】費目別一覧'!$C$15=$J198,ROW(),"")</f>
      </c>
    </row>
    <row r="199" spans="1:12" ht="49.5" customHeight="1">
      <c r="A199" s="116"/>
      <c r="D199" s="10"/>
      <c r="E199" s="10"/>
      <c r="F199" s="10"/>
      <c r="G199" s="73"/>
      <c r="H199" s="73"/>
      <c r="I199" s="74">
        <f t="shared" si="8"/>
      </c>
      <c r="J199" s="8">
        <f t="shared" si="7"/>
      </c>
      <c r="K199" s="3">
        <f>IF('【支出】費目別一覧'!$C$19=$J199,ROW(),"")</f>
      </c>
      <c r="L199" s="3">
        <f>IF('【収入】費目別一覧'!$C$15=$J199,ROW(),"")</f>
      </c>
    </row>
    <row r="200" spans="1:12" ht="49.5" customHeight="1">
      <c r="A200" s="116"/>
      <c r="D200" s="10"/>
      <c r="E200" s="10"/>
      <c r="F200" s="10"/>
      <c r="G200" s="73"/>
      <c r="H200" s="73"/>
      <c r="I200" s="74">
        <f t="shared" si="8"/>
      </c>
      <c r="J200" s="8">
        <f t="shared" si="7"/>
      </c>
      <c r="K200" s="3">
        <f>IF('【支出】費目別一覧'!$C$19=$J200,ROW(),"")</f>
      </c>
      <c r="L200" s="3">
        <f>IF('【収入】費目別一覧'!$C$15=$J200,ROW(),"")</f>
      </c>
    </row>
    <row r="201" spans="1:12" ht="49.5" customHeight="1">
      <c r="A201" s="116"/>
      <c r="D201" s="10"/>
      <c r="E201" s="10"/>
      <c r="F201" s="10"/>
      <c r="G201" s="73"/>
      <c r="H201" s="73"/>
      <c r="I201" s="74">
        <f t="shared" si="8"/>
      </c>
      <c r="J201" s="8">
        <f t="shared" si="7"/>
      </c>
      <c r="K201" s="3">
        <f>IF('【支出】費目別一覧'!$C$19=$J201,ROW(),"")</f>
      </c>
      <c r="L201" s="3">
        <f>IF('【収入】費目別一覧'!$C$15=$J201,ROW(),"")</f>
      </c>
    </row>
    <row r="202" spans="1:12" ht="49.5" customHeight="1">
      <c r="A202" s="116"/>
      <c r="D202" s="10"/>
      <c r="E202" s="10"/>
      <c r="F202" s="10"/>
      <c r="G202" s="73"/>
      <c r="H202" s="73"/>
      <c r="I202" s="74">
        <f t="shared" si="8"/>
      </c>
      <c r="J202" s="8">
        <f t="shared" si="7"/>
      </c>
      <c r="K202" s="3">
        <f>IF('【支出】費目別一覧'!$C$19=$J202,ROW(),"")</f>
      </c>
      <c r="L202" s="3">
        <f>IF('【収入】費目別一覧'!$C$15=$J202,ROW(),"")</f>
      </c>
    </row>
    <row r="203" spans="1:12" ht="49.5" customHeight="1">
      <c r="A203" s="116"/>
      <c r="D203" s="10"/>
      <c r="E203" s="10"/>
      <c r="F203" s="10"/>
      <c r="G203" s="73"/>
      <c r="H203" s="73"/>
      <c r="I203" s="74">
        <f t="shared" si="8"/>
      </c>
      <c r="J203" s="8">
        <f t="shared" si="7"/>
      </c>
      <c r="K203" s="3">
        <f>IF('【支出】費目別一覧'!$C$19=$J203,ROW(),"")</f>
      </c>
      <c r="L203" s="3">
        <f>IF('【収入】費目別一覧'!$C$15=$J203,ROW(),"")</f>
      </c>
    </row>
    <row r="204" spans="1:12" ht="49.5" customHeight="1">
      <c r="A204" s="116"/>
      <c r="D204" s="10"/>
      <c r="E204" s="10"/>
      <c r="F204" s="10"/>
      <c r="G204" s="73"/>
      <c r="H204" s="73"/>
      <c r="I204" s="74">
        <f t="shared" si="8"/>
      </c>
      <c r="J204" s="8">
        <f t="shared" si="7"/>
      </c>
      <c r="K204" s="3">
        <f>IF('【支出】費目別一覧'!$C$19=$J204,ROW(),"")</f>
      </c>
      <c r="L204" s="3">
        <f>IF('【収入】費目別一覧'!$C$15=$J204,ROW(),"")</f>
      </c>
    </row>
    <row r="205" spans="1:12" ht="49.5" customHeight="1">
      <c r="A205" s="116"/>
      <c r="D205" s="10"/>
      <c r="E205" s="10"/>
      <c r="F205" s="10"/>
      <c r="G205" s="73"/>
      <c r="H205" s="73"/>
      <c r="I205" s="74">
        <f t="shared" si="8"/>
      </c>
      <c r="J205" s="8">
        <f t="shared" si="7"/>
      </c>
      <c r="K205" s="3">
        <f>IF('【支出】費目別一覧'!$C$19=$J205,ROW(),"")</f>
      </c>
      <c r="L205" s="3">
        <f>IF('【収入】費目別一覧'!$C$15=$J205,ROW(),"")</f>
      </c>
    </row>
    <row r="206" spans="1:12" ht="49.5" customHeight="1">
      <c r="A206" s="116"/>
      <c r="D206" s="10"/>
      <c r="E206" s="10"/>
      <c r="F206" s="10"/>
      <c r="G206" s="73"/>
      <c r="H206" s="73"/>
      <c r="I206" s="74">
        <f t="shared" si="8"/>
      </c>
      <c r="J206" s="8">
        <f t="shared" si="7"/>
      </c>
      <c r="K206" s="3">
        <f>IF('【支出】費目別一覧'!$C$19=$J206,ROW(),"")</f>
      </c>
      <c r="L206" s="3">
        <f>IF('【収入】費目別一覧'!$C$15=$J206,ROW(),"")</f>
      </c>
    </row>
    <row r="207" spans="1:12" ht="49.5" customHeight="1">
      <c r="A207" s="116"/>
      <c r="D207" s="10"/>
      <c r="E207" s="10"/>
      <c r="F207" s="10"/>
      <c r="G207" s="73"/>
      <c r="H207" s="73"/>
      <c r="I207" s="74">
        <f t="shared" si="8"/>
      </c>
      <c r="J207" s="8">
        <f t="shared" si="7"/>
      </c>
      <c r="K207" s="3">
        <f>IF('【支出】費目別一覧'!$C$19=$J207,ROW(),"")</f>
      </c>
      <c r="L207" s="3">
        <f>IF('【収入】費目別一覧'!$C$15=$J207,ROW(),"")</f>
      </c>
    </row>
    <row r="208" spans="1:12" ht="49.5" customHeight="1">
      <c r="A208" s="116"/>
      <c r="D208" s="10"/>
      <c r="E208" s="10"/>
      <c r="F208" s="10"/>
      <c r="G208" s="73"/>
      <c r="H208" s="73"/>
      <c r="I208" s="74">
        <f t="shared" si="8"/>
      </c>
      <c r="J208" s="8">
        <f t="shared" si="7"/>
      </c>
      <c r="K208" s="3">
        <f>IF('【支出】費目別一覧'!$C$19=$J208,ROW(),"")</f>
      </c>
      <c r="L208" s="3">
        <f>IF('【収入】費目別一覧'!$C$15=$J208,ROW(),"")</f>
      </c>
    </row>
    <row r="209" spans="1:12" ht="49.5" customHeight="1">
      <c r="A209" s="116"/>
      <c r="D209" s="10"/>
      <c r="E209" s="10"/>
      <c r="F209" s="10"/>
      <c r="G209" s="73"/>
      <c r="H209" s="73"/>
      <c r="I209" s="74">
        <f t="shared" si="8"/>
      </c>
      <c r="J209" s="8">
        <f t="shared" si="7"/>
      </c>
      <c r="K209" s="3">
        <f>IF('【支出】費目別一覧'!$C$19=$J209,ROW(),"")</f>
      </c>
      <c r="L209" s="3">
        <f>IF('【収入】費目別一覧'!$C$15=$J209,ROW(),"")</f>
      </c>
    </row>
    <row r="210" spans="1:12" ht="49.5" customHeight="1">
      <c r="A210" s="116"/>
      <c r="D210" s="10"/>
      <c r="E210" s="10"/>
      <c r="F210" s="10"/>
      <c r="G210" s="73"/>
      <c r="H210" s="73"/>
      <c r="I210" s="74">
        <f t="shared" si="8"/>
      </c>
      <c r="J210" s="8">
        <f t="shared" si="7"/>
      </c>
      <c r="K210" s="3">
        <f>IF('【支出】費目別一覧'!$C$19=$J210,ROW(),"")</f>
      </c>
      <c r="L210" s="3">
        <f>IF('【収入】費目別一覧'!$C$15=$J210,ROW(),"")</f>
      </c>
    </row>
    <row r="211" spans="1:13" ht="49.5" customHeight="1">
      <c r="A211" s="116"/>
      <c r="D211" s="10"/>
      <c r="E211" s="10"/>
      <c r="F211" s="10"/>
      <c r="G211" s="73"/>
      <c r="H211" s="73"/>
      <c r="I211" s="74">
        <f t="shared" si="8"/>
      </c>
      <c r="J211" s="8">
        <f t="shared" si="7"/>
      </c>
      <c r="K211" s="3">
        <f>IF('【支出】費目別一覧'!$C$19=$J211,ROW(),"")</f>
      </c>
      <c r="L211" s="3">
        <f>IF('【収入】費目別一覧'!$C$15=$J211,ROW(),"")</f>
      </c>
      <c r="M211" s="5"/>
    </row>
    <row r="212" spans="1:13" ht="49.5" customHeight="1">
      <c r="A212" s="116"/>
      <c r="D212" s="10"/>
      <c r="E212" s="10"/>
      <c r="F212" s="10"/>
      <c r="G212" s="73"/>
      <c r="H212" s="73"/>
      <c r="I212" s="74">
        <f t="shared" si="8"/>
      </c>
      <c r="J212" s="8">
        <f t="shared" si="7"/>
      </c>
      <c r="K212" s="3">
        <f>IF('【支出】費目別一覧'!$C$19=$J212,ROW(),"")</f>
      </c>
      <c r="L212" s="3">
        <f>IF('【収入】費目別一覧'!$C$15=$J212,ROW(),"")</f>
      </c>
      <c r="M212" s="5"/>
    </row>
    <row r="213" spans="1:49" s="5" customFormat="1" ht="49.5" customHeight="1">
      <c r="A213" s="116"/>
      <c r="B213" s="8"/>
      <c r="C213" s="8"/>
      <c r="D213" s="10"/>
      <c r="E213" s="10"/>
      <c r="F213" s="10"/>
      <c r="G213" s="73"/>
      <c r="H213" s="73"/>
      <c r="I213" s="74">
        <f t="shared" si="8"/>
      </c>
      <c r="J213" s="8">
        <f t="shared" si="7"/>
      </c>
      <c r="K213" s="3">
        <f>IF('【支出】費目別一覧'!$C$19=$J213,ROW(),"")</f>
      </c>
      <c r="L213" s="3">
        <f>IF('【収入】費目別一覧'!$C$15=$J213,ROW(),"")</f>
      </c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</row>
    <row r="214" spans="1:14" s="5" customFormat="1" ht="49.5" customHeight="1">
      <c r="A214" s="116"/>
      <c r="B214" s="8"/>
      <c r="C214" s="8"/>
      <c r="D214" s="10"/>
      <c r="E214" s="10"/>
      <c r="F214" s="10"/>
      <c r="G214" s="73"/>
      <c r="H214" s="73"/>
      <c r="I214" s="74">
        <f t="shared" si="8"/>
      </c>
      <c r="J214" s="8">
        <f t="shared" si="7"/>
      </c>
      <c r="K214" s="3">
        <f>IF('【支出】費目別一覧'!$C$19=$J214,ROW(),"")</f>
      </c>
      <c r="L214" s="3">
        <f>IF('【収入】費目別一覧'!$C$15=$J214,ROW(),"")</f>
      </c>
      <c r="N214" s="3"/>
    </row>
    <row r="215" spans="1:13" s="5" customFormat="1" ht="49.5" customHeight="1">
      <c r="A215" s="116"/>
      <c r="B215" s="8"/>
      <c r="C215" s="8"/>
      <c r="D215" s="10"/>
      <c r="E215" s="10"/>
      <c r="F215" s="10"/>
      <c r="G215" s="73"/>
      <c r="H215" s="73"/>
      <c r="I215" s="74">
        <f t="shared" si="8"/>
      </c>
      <c r="J215" s="8">
        <f t="shared" si="7"/>
      </c>
      <c r="K215" s="3">
        <f>IF('【支出】費目別一覧'!$C$19=$J215,ROW(),"")</f>
      </c>
      <c r="L215" s="3">
        <f>IF('【収入】費目別一覧'!$C$15=$J215,ROW(),"")</f>
      </c>
      <c r="M215" s="3"/>
    </row>
    <row r="216" spans="1:12" s="5" customFormat="1" ht="49.5" customHeight="1">
      <c r="A216" s="116"/>
      <c r="B216" s="8"/>
      <c r="C216" s="8"/>
      <c r="D216" s="10"/>
      <c r="E216" s="10"/>
      <c r="F216" s="10"/>
      <c r="G216" s="73"/>
      <c r="H216" s="73"/>
      <c r="I216" s="74">
        <f t="shared" si="8"/>
      </c>
      <c r="J216" s="8">
        <f t="shared" si="7"/>
      </c>
      <c r="K216" s="3">
        <f>IF('【支出】費目別一覧'!$C$19=$J216,ROW(),"")</f>
      </c>
      <c r="L216" s="3">
        <f>IF('【収入】費目別一覧'!$C$15=$J216,ROW(),"")</f>
      </c>
    </row>
    <row r="217" spans="1:49" ht="49.5" customHeight="1">
      <c r="A217" s="116"/>
      <c r="D217" s="10"/>
      <c r="E217" s="10"/>
      <c r="F217" s="10"/>
      <c r="G217" s="73"/>
      <c r="H217" s="73"/>
      <c r="I217" s="74">
        <f t="shared" si="8"/>
      </c>
      <c r="J217" s="8">
        <f t="shared" si="7"/>
      </c>
      <c r="K217" s="3">
        <f>IF('【支出】費目別一覧'!$C$19=$J217,ROW(),"")</f>
      </c>
      <c r="L217" s="3">
        <f>IF('【収入】費目別一覧'!$C$15=$J217,ROW(),"")</f>
      </c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</row>
    <row r="218" spans="1:49" s="5" customFormat="1" ht="49.5" customHeight="1">
      <c r="A218" s="116"/>
      <c r="B218" s="8"/>
      <c r="C218" s="8"/>
      <c r="D218" s="10"/>
      <c r="E218" s="10"/>
      <c r="F218" s="10"/>
      <c r="G218" s="73"/>
      <c r="H218" s="73"/>
      <c r="I218" s="74">
        <f t="shared" si="8"/>
      </c>
      <c r="J218" s="8">
        <f t="shared" si="7"/>
      </c>
      <c r="K218" s="3">
        <f>IF('【支出】費目別一覧'!$C$19=$J218,ROW(),"")</f>
      </c>
      <c r="L218" s="3">
        <f>IF('【収入】費目別一覧'!$C$15=$J218,ROW(),"")</f>
      </c>
      <c r="M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</row>
    <row r="219" spans="1:14" s="5" customFormat="1" ht="49.5" customHeight="1">
      <c r="A219" s="116"/>
      <c r="B219" s="8"/>
      <c r="C219" s="8"/>
      <c r="D219" s="10"/>
      <c r="E219" s="10"/>
      <c r="F219" s="10"/>
      <c r="G219" s="73"/>
      <c r="H219" s="73"/>
      <c r="I219" s="74">
        <f t="shared" si="8"/>
      </c>
      <c r="J219" s="8">
        <f t="shared" si="7"/>
      </c>
      <c r="K219" s="3">
        <f>IF('【支出】費目別一覧'!$C$19=$J219,ROW(),"")</f>
      </c>
      <c r="L219" s="3">
        <f>IF('【収入】費目別一覧'!$C$15=$J219,ROW(),"")</f>
      </c>
      <c r="M219" s="3"/>
      <c r="N219" s="3"/>
    </row>
    <row r="220" spans="1:49" ht="49.5" customHeight="1">
      <c r="A220" s="116"/>
      <c r="D220" s="10"/>
      <c r="E220" s="10"/>
      <c r="F220" s="10"/>
      <c r="G220" s="73"/>
      <c r="H220" s="73"/>
      <c r="I220" s="74">
        <f t="shared" si="8"/>
      </c>
      <c r="J220" s="8">
        <f t="shared" si="7"/>
      </c>
      <c r="K220" s="3">
        <f>IF('【支出】費目別一覧'!$C$19=$J220,ROW(),"")</f>
      </c>
      <c r="L220" s="3">
        <f>IF('【収入】費目別一覧'!$C$15=$J220,ROW(),"")</f>
      </c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</row>
    <row r="221" spans="1:14" ht="49.5" customHeight="1">
      <c r="A221" s="116"/>
      <c r="D221" s="10"/>
      <c r="E221" s="10"/>
      <c r="F221" s="10"/>
      <c r="G221" s="73"/>
      <c r="H221" s="73"/>
      <c r="I221" s="74">
        <f t="shared" si="8"/>
      </c>
      <c r="J221" s="8">
        <f t="shared" si="7"/>
      </c>
      <c r="K221" s="3">
        <f>IF('【支出】費目別一覧'!$C$19=$J221,ROW(),"")</f>
      </c>
      <c r="L221" s="3">
        <f>IF('【収入】費目別一覧'!$C$15=$J221,ROW(),"")</f>
      </c>
      <c r="N221" s="5"/>
    </row>
    <row r="222" spans="1:12" ht="49.5" customHeight="1">
      <c r="A222" s="116"/>
      <c r="D222" s="10"/>
      <c r="E222" s="10"/>
      <c r="F222" s="10"/>
      <c r="G222" s="73"/>
      <c r="H222" s="73"/>
      <c r="I222" s="74">
        <f t="shared" si="8"/>
      </c>
      <c r="J222" s="8">
        <f t="shared" si="7"/>
      </c>
      <c r="K222" s="3">
        <f>IF('【支出】費目別一覧'!$C$19=$J222,ROW(),"")</f>
      </c>
      <c r="L222" s="3">
        <f>IF('【収入】費目別一覧'!$C$15=$J222,ROW(),"")</f>
      </c>
    </row>
    <row r="223" spans="1:12" ht="49.5" customHeight="1">
      <c r="A223" s="116"/>
      <c r="D223" s="10"/>
      <c r="E223" s="10"/>
      <c r="F223" s="10"/>
      <c r="G223" s="73"/>
      <c r="H223" s="73"/>
      <c r="I223" s="74">
        <f t="shared" si="8"/>
      </c>
      <c r="J223" s="8">
        <f t="shared" si="7"/>
      </c>
      <c r="K223" s="3">
        <f>IF('【支出】費目別一覧'!$C$19=$J223,ROW(),"")</f>
      </c>
      <c r="L223" s="3">
        <f>IF('【収入】費目別一覧'!$C$15=$J223,ROW(),"")</f>
      </c>
    </row>
    <row r="224" spans="1:13" ht="49.5" customHeight="1">
      <c r="A224" s="116"/>
      <c r="D224" s="10"/>
      <c r="E224" s="10"/>
      <c r="F224" s="10"/>
      <c r="G224" s="73"/>
      <c r="H224" s="73"/>
      <c r="I224" s="74">
        <f t="shared" si="8"/>
      </c>
      <c r="J224" s="8">
        <f t="shared" si="7"/>
      </c>
      <c r="K224" s="3">
        <f>IF('【支出】費目別一覧'!$C$19=$J224,ROW(),"")</f>
      </c>
      <c r="L224" s="3">
        <f>IF('【収入】費目別一覧'!$C$15=$J224,ROW(),"")</f>
      </c>
      <c r="M224" s="5"/>
    </row>
    <row r="225" spans="1:12" ht="49.5" customHeight="1">
      <c r="A225" s="116"/>
      <c r="D225" s="10"/>
      <c r="E225" s="10"/>
      <c r="F225" s="10"/>
      <c r="G225" s="73"/>
      <c r="H225" s="73"/>
      <c r="I225" s="74">
        <f t="shared" si="8"/>
      </c>
      <c r="J225" s="8">
        <f t="shared" si="7"/>
      </c>
      <c r="K225" s="3">
        <f>IF('【支出】費目別一覧'!$C$19=$J225,ROW(),"")</f>
      </c>
      <c r="L225" s="3">
        <f>IF('【収入】費目別一覧'!$C$15=$J225,ROW(),"")</f>
      </c>
    </row>
    <row r="226" spans="1:49" s="5" customFormat="1" ht="49.5" customHeight="1">
      <c r="A226" s="116"/>
      <c r="B226" s="8"/>
      <c r="C226" s="8"/>
      <c r="D226" s="10"/>
      <c r="E226" s="10"/>
      <c r="F226" s="10"/>
      <c r="G226" s="73"/>
      <c r="H226" s="73"/>
      <c r="I226" s="74">
        <f t="shared" si="8"/>
      </c>
      <c r="J226" s="8">
        <f t="shared" si="7"/>
      </c>
      <c r="K226" s="3">
        <f>IF('【支出】費目別一覧'!$C$19=$J226,ROW(),"")</f>
      </c>
      <c r="L226" s="3">
        <f>IF('【収入】費目別一覧'!$C$15=$J226,ROW(),"")</f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</row>
    <row r="227" spans="1:49" ht="49.5" customHeight="1">
      <c r="A227" s="116"/>
      <c r="D227" s="10"/>
      <c r="E227" s="10"/>
      <c r="F227" s="10"/>
      <c r="G227" s="73"/>
      <c r="H227" s="73"/>
      <c r="I227" s="74">
        <f t="shared" si="8"/>
      </c>
      <c r="J227" s="8">
        <f t="shared" si="7"/>
      </c>
      <c r="K227" s="3">
        <f>IF('【支出】費目別一覧'!$C$19=$J227,ROW(),"")</f>
      </c>
      <c r="L227" s="3">
        <f>IF('【収入】費目別一覧'!$C$15=$J227,ROW(),"")</f>
      </c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</row>
    <row r="228" spans="1:14" ht="49.5" customHeight="1">
      <c r="A228" s="116"/>
      <c r="D228" s="10"/>
      <c r="E228" s="10"/>
      <c r="F228" s="10"/>
      <c r="G228" s="73"/>
      <c r="H228" s="73"/>
      <c r="I228" s="74">
        <f t="shared" si="8"/>
      </c>
      <c r="J228" s="8">
        <f t="shared" si="7"/>
      </c>
      <c r="K228" s="3">
        <f>IF('【支出】費目別一覧'!$C$19=$J228,ROW(),"")</f>
      </c>
      <c r="L228" s="3">
        <f>IF('【収入】費目別一覧'!$C$15=$J228,ROW(),"")</f>
      </c>
      <c r="N228" s="5"/>
    </row>
    <row r="229" spans="1:12" ht="49.5" customHeight="1">
      <c r="A229" s="116"/>
      <c r="D229" s="10"/>
      <c r="E229" s="10"/>
      <c r="F229" s="10"/>
      <c r="G229" s="73"/>
      <c r="H229" s="73"/>
      <c r="I229" s="74">
        <f t="shared" si="8"/>
      </c>
      <c r="J229" s="8">
        <f t="shared" si="7"/>
      </c>
      <c r="K229" s="3">
        <f>IF('【支出】費目別一覧'!$C$19=$J229,ROW(),"")</f>
      </c>
      <c r="L229" s="3">
        <f>IF('【収入】費目別一覧'!$C$15=$J229,ROW(),"")</f>
      </c>
    </row>
    <row r="230" spans="1:12" ht="49.5" customHeight="1">
      <c r="A230" s="116"/>
      <c r="D230" s="10"/>
      <c r="E230" s="10"/>
      <c r="F230" s="10"/>
      <c r="G230" s="73"/>
      <c r="H230" s="73"/>
      <c r="I230" s="74">
        <f t="shared" si="8"/>
      </c>
      <c r="J230" s="8">
        <f t="shared" si="7"/>
      </c>
      <c r="K230" s="3">
        <f>IF('【支出】費目別一覧'!$C$19=$J230,ROW(),"")</f>
      </c>
      <c r="L230" s="3">
        <f>IF('【収入】費目別一覧'!$C$15=$J230,ROW(),"")</f>
      </c>
    </row>
    <row r="231" spans="1:12" ht="49.5" customHeight="1">
      <c r="A231" s="116"/>
      <c r="D231" s="10"/>
      <c r="E231" s="10"/>
      <c r="F231" s="10"/>
      <c r="G231" s="73"/>
      <c r="H231" s="73"/>
      <c r="I231" s="74">
        <f t="shared" si="8"/>
      </c>
      <c r="J231" s="8">
        <f t="shared" si="7"/>
      </c>
      <c r="K231" s="3">
        <f>IF('【支出】費目別一覧'!$C$19=$J231,ROW(),"")</f>
      </c>
      <c r="L231" s="3">
        <f>IF('【収入】費目別一覧'!$C$15=$J231,ROW(),"")</f>
      </c>
    </row>
    <row r="232" spans="1:13" ht="49.5" customHeight="1">
      <c r="A232" s="116"/>
      <c r="D232" s="10"/>
      <c r="E232" s="10"/>
      <c r="F232" s="10"/>
      <c r="G232" s="73"/>
      <c r="H232" s="73"/>
      <c r="I232" s="74">
        <f t="shared" si="8"/>
      </c>
      <c r="J232" s="8">
        <f t="shared" si="7"/>
      </c>
      <c r="K232" s="3">
        <f>IF('【支出】費目別一覧'!$C$19=$J232,ROW(),"")</f>
      </c>
      <c r="L232" s="3">
        <f>IF('【収入】費目別一覧'!$C$15=$J232,ROW(),"")</f>
      </c>
      <c r="M232" s="5"/>
    </row>
    <row r="233" spans="1:12" ht="49.5" customHeight="1">
      <c r="A233" s="116"/>
      <c r="D233" s="10"/>
      <c r="E233" s="10"/>
      <c r="F233" s="10"/>
      <c r="G233" s="73"/>
      <c r="H233" s="73"/>
      <c r="I233" s="74">
        <f t="shared" si="8"/>
      </c>
      <c r="J233" s="8">
        <f t="shared" si="7"/>
      </c>
      <c r="K233" s="3">
        <f>IF('【支出】費目別一覧'!$C$19=$J233,ROW(),"")</f>
      </c>
      <c r="L233" s="3">
        <f>IF('【収入】費目別一覧'!$C$15=$J233,ROW(),"")</f>
      </c>
    </row>
    <row r="234" spans="1:49" s="5" customFormat="1" ht="49.5" customHeight="1">
      <c r="A234" s="116"/>
      <c r="B234" s="8"/>
      <c r="C234" s="8"/>
      <c r="D234" s="10"/>
      <c r="E234" s="10"/>
      <c r="F234" s="10"/>
      <c r="G234" s="73"/>
      <c r="H234" s="73"/>
      <c r="I234" s="74">
        <f t="shared" si="8"/>
      </c>
      <c r="J234" s="8">
        <f t="shared" si="7"/>
      </c>
      <c r="K234" s="3">
        <f>IF('【支出】費目別一覧'!$C$19=$J234,ROW(),"")</f>
      </c>
      <c r="L234" s="3">
        <f>IF('【収入】費目別一覧'!$C$15=$J234,ROW(),"")</f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</row>
    <row r="235" spans="1:49" ht="49.5" customHeight="1">
      <c r="A235" s="116"/>
      <c r="D235" s="10"/>
      <c r="E235" s="10"/>
      <c r="F235" s="10"/>
      <c r="G235" s="73"/>
      <c r="H235" s="73"/>
      <c r="I235" s="74">
        <f t="shared" si="8"/>
      </c>
      <c r="J235" s="8">
        <f t="shared" si="7"/>
      </c>
      <c r="K235" s="3">
        <f>IF('【支出】費目別一覧'!$C$19=$J235,ROW(),"")</f>
      </c>
      <c r="L235" s="3">
        <f>IF('【収入】費目別一覧'!$C$15=$J235,ROW(),"")</f>
      </c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</row>
    <row r="236" spans="1:14" ht="49.5" customHeight="1">
      <c r="A236" s="116"/>
      <c r="D236" s="10"/>
      <c r="E236" s="10"/>
      <c r="F236" s="10"/>
      <c r="G236" s="73"/>
      <c r="H236" s="73"/>
      <c r="I236" s="74">
        <f t="shared" si="8"/>
      </c>
      <c r="J236" s="8">
        <f t="shared" si="7"/>
      </c>
      <c r="K236" s="3">
        <f>IF('【支出】費目別一覧'!$C$19=$J236,ROW(),"")</f>
      </c>
      <c r="L236" s="3">
        <f>IF('【収入】費目別一覧'!$C$15=$J236,ROW(),"")</f>
      </c>
      <c r="N236" s="5"/>
    </row>
    <row r="237" spans="1:12" ht="49.5" customHeight="1">
      <c r="A237" s="116"/>
      <c r="D237" s="10"/>
      <c r="E237" s="10"/>
      <c r="F237" s="10"/>
      <c r="G237" s="73"/>
      <c r="H237" s="73"/>
      <c r="I237" s="74">
        <f t="shared" si="8"/>
      </c>
      <c r="J237" s="8">
        <f t="shared" si="7"/>
      </c>
      <c r="K237" s="3">
        <f>IF('【支出】費目別一覧'!$C$19=$J237,ROW(),"")</f>
      </c>
      <c r="L237" s="3">
        <f>IF('【収入】費目別一覧'!$C$15=$J237,ROW(),"")</f>
      </c>
    </row>
    <row r="238" spans="1:12" ht="49.5" customHeight="1">
      <c r="A238" s="116"/>
      <c r="D238" s="10"/>
      <c r="E238" s="10"/>
      <c r="F238" s="10"/>
      <c r="G238" s="73"/>
      <c r="H238" s="73"/>
      <c r="I238" s="74">
        <f t="shared" si="8"/>
      </c>
      <c r="J238" s="8">
        <f t="shared" si="7"/>
      </c>
      <c r="K238" s="3">
        <f>IF('【支出】費目別一覧'!$C$19=$J238,ROW(),"")</f>
      </c>
      <c r="L238" s="3">
        <f>IF('【収入】費目別一覧'!$C$15=$J238,ROW(),"")</f>
      </c>
    </row>
    <row r="239" spans="1:12" ht="49.5" customHeight="1">
      <c r="A239" s="116"/>
      <c r="D239" s="10"/>
      <c r="E239" s="10"/>
      <c r="F239" s="10"/>
      <c r="G239" s="73"/>
      <c r="H239" s="73"/>
      <c r="I239" s="74">
        <f t="shared" si="8"/>
      </c>
      <c r="J239" s="8">
        <f t="shared" si="7"/>
      </c>
      <c r="K239" s="3">
        <f>IF('【支出】費目別一覧'!$C$19=$J239,ROW(),"")</f>
      </c>
      <c r="L239" s="3">
        <f>IF('【収入】費目別一覧'!$C$15=$J239,ROW(),"")</f>
      </c>
    </row>
    <row r="240" spans="1:12" ht="49.5" customHeight="1">
      <c r="A240" s="116"/>
      <c r="D240" s="10"/>
      <c r="E240" s="10"/>
      <c r="F240" s="10"/>
      <c r="G240" s="73"/>
      <c r="H240" s="73"/>
      <c r="I240" s="74">
        <f t="shared" si="8"/>
      </c>
      <c r="J240" s="8">
        <f t="shared" si="7"/>
      </c>
      <c r="K240" s="3">
        <f>IF('【支出】費目別一覧'!$C$19=$J240,ROW(),"")</f>
      </c>
      <c r="L240" s="3">
        <f>IF('【収入】費目別一覧'!$C$15=$J240,ROW(),"")</f>
      </c>
    </row>
    <row r="241" spans="1:12" ht="49.5" customHeight="1">
      <c r="A241" s="116"/>
      <c r="D241" s="10"/>
      <c r="E241" s="10"/>
      <c r="F241" s="10"/>
      <c r="G241" s="73"/>
      <c r="H241" s="73"/>
      <c r="I241" s="74">
        <f t="shared" si="8"/>
      </c>
      <c r="J241" s="8">
        <f t="shared" si="7"/>
      </c>
      <c r="K241" s="3">
        <f>IF('【支出】費目別一覧'!$C$19=$J241,ROW(),"")</f>
      </c>
      <c r="L241" s="3">
        <f>IF('【収入】費目別一覧'!$C$15=$J241,ROW(),"")</f>
      </c>
    </row>
    <row r="242" spans="1:12" ht="49.5" customHeight="1">
      <c r="A242" s="116"/>
      <c r="D242" s="10"/>
      <c r="E242" s="10"/>
      <c r="F242" s="10"/>
      <c r="G242" s="73"/>
      <c r="H242" s="73"/>
      <c r="I242" s="74">
        <f t="shared" si="8"/>
      </c>
      <c r="J242" s="8">
        <f t="shared" si="7"/>
      </c>
      <c r="K242" s="3">
        <f>IF('【支出】費目別一覧'!$C$19=$J242,ROW(),"")</f>
      </c>
      <c r="L242" s="3">
        <f>IF('【収入】費目別一覧'!$C$15=$J242,ROW(),"")</f>
      </c>
    </row>
    <row r="243" spans="1:12" ht="49.5" customHeight="1">
      <c r="A243" s="116"/>
      <c r="D243" s="10"/>
      <c r="E243" s="10"/>
      <c r="F243" s="10"/>
      <c r="G243" s="73"/>
      <c r="H243" s="73"/>
      <c r="I243" s="74">
        <f t="shared" si="8"/>
      </c>
      <c r="J243" s="8">
        <f t="shared" si="7"/>
      </c>
      <c r="K243" s="3">
        <f>IF('【支出】費目別一覧'!$C$19=$J243,ROW(),"")</f>
      </c>
      <c r="L243" s="3">
        <f>IF('【収入】費目別一覧'!$C$15=$J243,ROW(),"")</f>
      </c>
    </row>
    <row r="244" spans="1:12" ht="49.5" customHeight="1">
      <c r="A244" s="116"/>
      <c r="D244" s="10"/>
      <c r="E244" s="10"/>
      <c r="F244" s="10"/>
      <c r="G244" s="73"/>
      <c r="H244" s="73"/>
      <c r="I244" s="74">
        <f t="shared" si="8"/>
      </c>
      <c r="J244" s="8">
        <f t="shared" si="7"/>
      </c>
      <c r="K244" s="3">
        <f>IF('【支出】費目別一覧'!$C$19=$J244,ROW(),"")</f>
      </c>
      <c r="L244" s="3">
        <f>IF('【収入】費目別一覧'!$C$15=$J244,ROW(),"")</f>
      </c>
    </row>
    <row r="245" spans="1:12" ht="49.5" customHeight="1">
      <c r="A245" s="116"/>
      <c r="D245" s="10"/>
      <c r="E245" s="10"/>
      <c r="F245" s="10"/>
      <c r="G245" s="73"/>
      <c r="H245" s="73"/>
      <c r="I245" s="74">
        <f t="shared" si="8"/>
      </c>
      <c r="J245" s="8">
        <f t="shared" si="7"/>
      </c>
      <c r="K245" s="3">
        <f>IF('【支出】費目別一覧'!$C$19=$J245,ROW(),"")</f>
      </c>
      <c r="L245" s="3">
        <f>IF('【収入】費目別一覧'!$C$15=$J245,ROW(),"")</f>
      </c>
    </row>
    <row r="246" spans="1:12" ht="49.5" customHeight="1">
      <c r="A246" s="116"/>
      <c r="D246" s="10"/>
      <c r="E246" s="10"/>
      <c r="F246" s="10"/>
      <c r="G246" s="73"/>
      <c r="H246" s="73"/>
      <c r="I246" s="74">
        <f t="shared" si="8"/>
      </c>
      <c r="J246" s="8">
        <f t="shared" si="7"/>
      </c>
      <c r="K246" s="3">
        <f>IF('【支出】費目別一覧'!$C$19=$J246,ROW(),"")</f>
      </c>
      <c r="L246" s="3">
        <f>IF('【収入】費目別一覧'!$C$15=$J246,ROW(),"")</f>
      </c>
    </row>
    <row r="247" spans="1:12" ht="49.5" customHeight="1">
      <c r="A247" s="116"/>
      <c r="D247" s="10"/>
      <c r="E247" s="10"/>
      <c r="F247" s="10"/>
      <c r="G247" s="73"/>
      <c r="H247" s="73"/>
      <c r="I247" s="74">
        <f t="shared" si="8"/>
      </c>
      <c r="J247" s="8">
        <f t="shared" si="7"/>
      </c>
      <c r="K247" s="3">
        <f>IF('【支出】費目別一覧'!$C$19=$J247,ROW(),"")</f>
      </c>
      <c r="L247" s="3">
        <f>IF('【収入】費目別一覧'!$C$15=$J247,ROW(),"")</f>
      </c>
    </row>
    <row r="248" spans="1:12" ht="49.5" customHeight="1">
      <c r="A248" s="116"/>
      <c r="D248" s="10"/>
      <c r="E248" s="10"/>
      <c r="F248" s="10"/>
      <c r="G248" s="73"/>
      <c r="H248" s="73"/>
      <c r="I248" s="74">
        <f t="shared" si="8"/>
      </c>
      <c r="J248" s="8">
        <f t="shared" si="7"/>
      </c>
      <c r="K248" s="3">
        <f>IF('【支出】費目別一覧'!$C$19=$J248,ROW(),"")</f>
      </c>
      <c r="L248" s="3">
        <f>IF('【収入】費目別一覧'!$C$15=$J248,ROW(),"")</f>
      </c>
    </row>
    <row r="249" spans="1:12" ht="49.5" customHeight="1">
      <c r="A249" s="116"/>
      <c r="D249" s="10"/>
      <c r="E249" s="10"/>
      <c r="F249" s="10"/>
      <c r="G249" s="73"/>
      <c r="H249" s="73"/>
      <c r="I249" s="74">
        <f t="shared" si="8"/>
      </c>
      <c r="J249" s="8">
        <f t="shared" si="7"/>
      </c>
      <c r="K249" s="3">
        <f>IF('【支出】費目別一覧'!$C$19=$J249,ROW(),"")</f>
      </c>
      <c r="L249" s="3">
        <f>IF('【収入】費目別一覧'!$C$15=$J249,ROW(),"")</f>
      </c>
    </row>
    <row r="250" spans="1:12" ht="49.5" customHeight="1">
      <c r="A250" s="116"/>
      <c r="D250" s="10"/>
      <c r="E250" s="10"/>
      <c r="F250" s="10"/>
      <c r="G250" s="73"/>
      <c r="H250" s="73"/>
      <c r="I250" s="74">
        <f t="shared" si="8"/>
      </c>
      <c r="J250" s="8">
        <f t="shared" si="7"/>
      </c>
      <c r="K250" s="3">
        <f>IF('【支出】費目別一覧'!$C$19=$J250,ROW(),"")</f>
      </c>
      <c r="L250" s="3">
        <f>IF('【収入】費目別一覧'!$C$15=$J250,ROW(),"")</f>
      </c>
    </row>
    <row r="251" spans="1:12" ht="49.5" customHeight="1">
      <c r="A251" s="116"/>
      <c r="D251" s="10"/>
      <c r="E251" s="10"/>
      <c r="F251" s="10"/>
      <c r="G251" s="73"/>
      <c r="H251" s="73"/>
      <c r="I251" s="74">
        <f t="shared" si="8"/>
      </c>
      <c r="J251" s="8">
        <f t="shared" si="7"/>
      </c>
      <c r="K251" s="3">
        <f>IF('【支出】費目別一覧'!$C$19=$J251,ROW(),"")</f>
      </c>
      <c r="L251" s="3">
        <f>IF('【収入】費目別一覧'!$C$15=$J251,ROW(),"")</f>
      </c>
    </row>
    <row r="252" spans="1:12" ht="49.5" customHeight="1">
      <c r="A252" s="116"/>
      <c r="D252" s="10"/>
      <c r="E252" s="10"/>
      <c r="F252" s="10"/>
      <c r="G252" s="73"/>
      <c r="H252" s="73"/>
      <c r="I252" s="74">
        <f t="shared" si="8"/>
      </c>
      <c r="J252" s="8">
        <f t="shared" si="7"/>
      </c>
      <c r="K252" s="3">
        <f>IF('【支出】費目別一覧'!$C$19=$J252,ROW(),"")</f>
      </c>
      <c r="L252" s="3">
        <f>IF('【収入】費目別一覧'!$C$15=$J252,ROW(),"")</f>
      </c>
    </row>
    <row r="253" spans="1:12" ht="49.5" customHeight="1">
      <c r="A253" s="116"/>
      <c r="D253" s="10"/>
      <c r="E253" s="10"/>
      <c r="F253" s="10"/>
      <c r="G253" s="73"/>
      <c r="H253" s="73"/>
      <c r="I253" s="74">
        <f t="shared" si="8"/>
      </c>
      <c r="J253" s="8">
        <f t="shared" si="7"/>
      </c>
      <c r="K253" s="3">
        <f>IF('【支出】費目別一覧'!$C$19=$J253,ROW(),"")</f>
      </c>
      <c r="L253" s="3">
        <f>IF('【収入】費目別一覧'!$C$15=$J253,ROW(),"")</f>
      </c>
    </row>
    <row r="254" spans="1:12" ht="49.5" customHeight="1">
      <c r="A254" s="116"/>
      <c r="D254" s="10"/>
      <c r="E254" s="10"/>
      <c r="F254" s="10"/>
      <c r="G254" s="73"/>
      <c r="H254" s="73"/>
      <c r="I254" s="74">
        <f t="shared" si="8"/>
      </c>
      <c r="J254" s="8">
        <f t="shared" si="7"/>
      </c>
      <c r="K254" s="3">
        <f>IF('【支出】費目別一覧'!$C$19=$J254,ROW(),"")</f>
      </c>
      <c r="L254" s="3">
        <f>IF('【収入】費目別一覧'!$C$15=$J254,ROW(),"")</f>
      </c>
    </row>
    <row r="255" spans="1:12" ht="49.5" customHeight="1">
      <c r="A255" s="116"/>
      <c r="D255" s="10"/>
      <c r="E255" s="10"/>
      <c r="F255" s="10"/>
      <c r="G255" s="73"/>
      <c r="H255" s="73"/>
      <c r="I255" s="74">
        <f t="shared" si="8"/>
      </c>
      <c r="J255" s="8">
        <f t="shared" si="7"/>
      </c>
      <c r="K255" s="3">
        <f>IF('【支出】費目別一覧'!$C$19=$J255,ROW(),"")</f>
      </c>
      <c r="L255" s="3">
        <f>IF('【収入】費目別一覧'!$C$15=$J255,ROW(),"")</f>
      </c>
    </row>
    <row r="256" spans="1:12" ht="49.5" customHeight="1">
      <c r="A256" s="116"/>
      <c r="D256" s="10"/>
      <c r="E256" s="10"/>
      <c r="F256" s="10"/>
      <c r="G256" s="73"/>
      <c r="H256" s="73"/>
      <c r="I256" s="74">
        <f t="shared" si="8"/>
      </c>
      <c r="J256" s="8">
        <f t="shared" si="7"/>
      </c>
      <c r="K256" s="3">
        <f>IF('【支出】費目別一覧'!$C$19=$J256,ROW(),"")</f>
      </c>
      <c r="L256" s="3">
        <f>IF('【収入】費目別一覧'!$C$15=$J256,ROW(),"")</f>
      </c>
    </row>
    <row r="257" spans="1:12" ht="49.5" customHeight="1">
      <c r="A257" s="116"/>
      <c r="D257" s="10"/>
      <c r="E257" s="10"/>
      <c r="F257" s="10"/>
      <c r="G257" s="73"/>
      <c r="H257" s="73"/>
      <c r="I257" s="74">
        <f t="shared" si="8"/>
      </c>
      <c r="J257" s="8">
        <f t="shared" si="7"/>
      </c>
      <c r="K257" s="3">
        <f>IF('【支出】費目別一覧'!$C$19=$J257,ROW(),"")</f>
      </c>
      <c r="L257" s="3">
        <f>IF('【収入】費目別一覧'!$C$15=$J257,ROW(),"")</f>
      </c>
    </row>
    <row r="258" spans="1:12" ht="49.5" customHeight="1">
      <c r="A258" s="116"/>
      <c r="D258" s="10"/>
      <c r="E258" s="10"/>
      <c r="F258" s="10"/>
      <c r="G258" s="73"/>
      <c r="H258" s="73"/>
      <c r="I258" s="74">
        <f t="shared" si="8"/>
      </c>
      <c r="J258" s="8">
        <f t="shared" si="7"/>
      </c>
      <c r="K258" s="3">
        <f>IF('【支出】費目別一覧'!$C$19=$J258,ROW(),"")</f>
      </c>
      <c r="L258" s="3">
        <f>IF('【収入】費目別一覧'!$C$15=$J258,ROW(),"")</f>
      </c>
    </row>
    <row r="259" spans="1:12" ht="49.5" customHeight="1">
      <c r="A259" s="116"/>
      <c r="D259" s="10"/>
      <c r="E259" s="10"/>
      <c r="F259" s="10"/>
      <c r="G259" s="73"/>
      <c r="H259" s="73"/>
      <c r="I259" s="74">
        <f t="shared" si="8"/>
      </c>
      <c r="J259" s="8">
        <f t="shared" si="7"/>
      </c>
      <c r="K259" s="3">
        <f>IF('【支出】費目別一覧'!$C$19=$J259,ROW(),"")</f>
      </c>
      <c r="L259" s="3">
        <f>IF('【収入】費目別一覧'!$C$15=$J259,ROW(),"")</f>
      </c>
    </row>
    <row r="260" spans="1:12" ht="49.5" customHeight="1">
      <c r="A260" s="116"/>
      <c r="D260" s="10"/>
      <c r="E260" s="10"/>
      <c r="F260" s="10"/>
      <c r="G260" s="73"/>
      <c r="H260" s="73"/>
      <c r="I260" s="74">
        <f t="shared" si="8"/>
      </c>
      <c r="J260" s="8">
        <f t="shared" si="7"/>
      </c>
      <c r="K260" s="3">
        <f>IF('【支出】費目別一覧'!$C$19=$J260,ROW(),"")</f>
      </c>
      <c r="L260" s="3">
        <f>IF('【収入】費目別一覧'!$C$15=$J260,ROW(),"")</f>
      </c>
    </row>
    <row r="261" spans="1:12" ht="49.5" customHeight="1">
      <c r="A261" s="116"/>
      <c r="D261" s="10"/>
      <c r="E261" s="10"/>
      <c r="F261" s="10"/>
      <c r="G261" s="73"/>
      <c r="H261" s="73"/>
      <c r="I261" s="74">
        <f t="shared" si="8"/>
      </c>
      <c r="J261" s="8">
        <f aca="true" t="shared" si="9" ref="J261:J324">IF(D261="","",IF(D261=$M$11,CONCATENATE(D261,"(",E261,")"),D261))</f>
      </c>
      <c r="K261" s="3">
        <f>IF('【支出】費目別一覧'!$C$19=$J261,ROW(),"")</f>
      </c>
      <c r="L261" s="3">
        <f>IF('【収入】費目別一覧'!$C$15=$J261,ROW(),"")</f>
      </c>
    </row>
    <row r="262" spans="1:12" ht="49.5" customHeight="1">
      <c r="A262" s="116"/>
      <c r="D262" s="10"/>
      <c r="E262" s="10"/>
      <c r="F262" s="10"/>
      <c r="G262" s="73"/>
      <c r="H262" s="73"/>
      <c r="I262" s="74">
        <f aca="true" t="shared" si="10" ref="I262:I325">IF(A262="","",I261+G262-H262)</f>
      </c>
      <c r="J262" s="8">
        <f t="shared" si="9"/>
      </c>
      <c r="K262" s="3">
        <f>IF('【支出】費目別一覧'!$C$19=$J262,ROW(),"")</f>
      </c>
      <c r="L262" s="3">
        <f>IF('【収入】費目別一覧'!$C$15=$J262,ROW(),"")</f>
      </c>
    </row>
    <row r="263" spans="1:12" ht="49.5" customHeight="1">
      <c r="A263" s="116"/>
      <c r="D263" s="10"/>
      <c r="E263" s="10"/>
      <c r="F263" s="10"/>
      <c r="G263" s="73"/>
      <c r="H263" s="73"/>
      <c r="I263" s="74">
        <f t="shared" si="10"/>
      </c>
      <c r="J263" s="8">
        <f t="shared" si="9"/>
      </c>
      <c r="K263" s="3">
        <f>IF('【支出】費目別一覧'!$C$19=$J263,ROW(),"")</f>
      </c>
      <c r="L263" s="3">
        <f>IF('【収入】費目別一覧'!$C$15=$J263,ROW(),"")</f>
      </c>
    </row>
    <row r="264" spans="1:12" ht="49.5" customHeight="1">
      <c r="A264" s="116"/>
      <c r="D264" s="10"/>
      <c r="E264" s="10"/>
      <c r="F264" s="10"/>
      <c r="G264" s="73"/>
      <c r="H264" s="73"/>
      <c r="I264" s="74">
        <f t="shared" si="10"/>
      </c>
      <c r="J264" s="8">
        <f t="shared" si="9"/>
      </c>
      <c r="K264" s="3">
        <f>IF('【支出】費目別一覧'!$C$19=$J264,ROW(),"")</f>
      </c>
      <c r="L264" s="3">
        <f>IF('【収入】費目別一覧'!$C$15=$J264,ROW(),"")</f>
      </c>
    </row>
    <row r="265" spans="1:12" ht="49.5" customHeight="1">
      <c r="A265" s="116"/>
      <c r="D265" s="10"/>
      <c r="E265" s="10"/>
      <c r="F265" s="10"/>
      <c r="G265" s="73"/>
      <c r="H265" s="73"/>
      <c r="I265" s="74">
        <f t="shared" si="10"/>
      </c>
      <c r="J265" s="8">
        <f t="shared" si="9"/>
      </c>
      <c r="K265" s="3">
        <f>IF('【支出】費目別一覧'!$C$19=$J265,ROW(),"")</f>
      </c>
      <c r="L265" s="3">
        <f>IF('【収入】費目別一覧'!$C$15=$J265,ROW(),"")</f>
      </c>
    </row>
    <row r="266" spans="1:12" ht="49.5" customHeight="1">
      <c r="A266" s="116"/>
      <c r="D266" s="10"/>
      <c r="E266" s="10"/>
      <c r="F266" s="10"/>
      <c r="G266" s="73"/>
      <c r="H266" s="73"/>
      <c r="I266" s="74">
        <f t="shared" si="10"/>
      </c>
      <c r="J266" s="8">
        <f t="shared" si="9"/>
      </c>
      <c r="K266" s="3">
        <f>IF('【支出】費目別一覧'!$C$19=$J266,ROW(),"")</f>
      </c>
      <c r="L266" s="3">
        <f>IF('【収入】費目別一覧'!$C$15=$J266,ROW(),"")</f>
      </c>
    </row>
    <row r="267" spans="1:12" ht="49.5" customHeight="1">
      <c r="A267" s="116"/>
      <c r="D267" s="10"/>
      <c r="E267" s="10"/>
      <c r="F267" s="10"/>
      <c r="G267" s="73"/>
      <c r="H267" s="73"/>
      <c r="I267" s="74">
        <f t="shared" si="10"/>
      </c>
      <c r="J267" s="8">
        <f t="shared" si="9"/>
      </c>
      <c r="K267" s="3">
        <f>IF('【支出】費目別一覧'!$C$19=$J267,ROW(),"")</f>
      </c>
      <c r="L267" s="3">
        <f>IF('【収入】費目別一覧'!$C$15=$J267,ROW(),"")</f>
      </c>
    </row>
    <row r="268" spans="1:12" ht="49.5" customHeight="1">
      <c r="A268" s="116"/>
      <c r="D268" s="10"/>
      <c r="E268" s="10"/>
      <c r="F268" s="10"/>
      <c r="G268" s="73"/>
      <c r="H268" s="73"/>
      <c r="I268" s="74">
        <f t="shared" si="10"/>
      </c>
      <c r="J268" s="8">
        <f t="shared" si="9"/>
      </c>
      <c r="K268" s="3">
        <f>IF('【支出】費目別一覧'!$C$19=$J268,ROW(),"")</f>
      </c>
      <c r="L268" s="3">
        <f>IF('【収入】費目別一覧'!$C$15=$J268,ROW(),"")</f>
      </c>
    </row>
    <row r="269" spans="1:12" ht="49.5" customHeight="1">
      <c r="A269" s="116"/>
      <c r="D269" s="10"/>
      <c r="E269" s="10"/>
      <c r="F269" s="10"/>
      <c r="G269" s="73"/>
      <c r="H269" s="73"/>
      <c r="I269" s="74">
        <f t="shared" si="10"/>
      </c>
      <c r="J269" s="8">
        <f t="shared" si="9"/>
      </c>
      <c r="K269" s="3">
        <f>IF('【支出】費目別一覧'!$C$19=$J269,ROW(),"")</f>
      </c>
      <c r="L269" s="3">
        <f>IF('【収入】費目別一覧'!$C$15=$J269,ROW(),"")</f>
      </c>
    </row>
    <row r="270" spans="1:12" ht="49.5" customHeight="1">
      <c r="A270" s="116"/>
      <c r="D270" s="10"/>
      <c r="E270" s="10"/>
      <c r="F270" s="10"/>
      <c r="G270" s="73"/>
      <c r="H270" s="73"/>
      <c r="I270" s="74">
        <f t="shared" si="10"/>
      </c>
      <c r="J270" s="8">
        <f t="shared" si="9"/>
      </c>
      <c r="K270" s="3">
        <f>IF('【支出】費目別一覧'!$C$19=$J270,ROW(),"")</f>
      </c>
      <c r="L270" s="3">
        <f>IF('【収入】費目別一覧'!$C$15=$J270,ROW(),"")</f>
      </c>
    </row>
    <row r="271" spans="1:12" ht="49.5" customHeight="1">
      <c r="A271" s="116"/>
      <c r="D271" s="10"/>
      <c r="E271" s="10"/>
      <c r="F271" s="10"/>
      <c r="G271" s="73"/>
      <c r="H271" s="73"/>
      <c r="I271" s="74">
        <f t="shared" si="10"/>
      </c>
      <c r="J271" s="8">
        <f t="shared" si="9"/>
      </c>
      <c r="K271" s="3">
        <f>IF('【支出】費目別一覧'!$C$19=$J271,ROW(),"")</f>
      </c>
      <c r="L271" s="3">
        <f>IF('【収入】費目別一覧'!$C$15=$J271,ROW(),"")</f>
      </c>
    </row>
    <row r="272" spans="1:12" ht="49.5" customHeight="1">
      <c r="A272" s="116"/>
      <c r="D272" s="10"/>
      <c r="E272" s="10"/>
      <c r="F272" s="10"/>
      <c r="G272" s="73"/>
      <c r="H272" s="73"/>
      <c r="I272" s="74">
        <f t="shared" si="10"/>
      </c>
      <c r="J272" s="8">
        <f t="shared" si="9"/>
      </c>
      <c r="K272" s="3">
        <f>IF('【支出】費目別一覧'!$C$19=$J272,ROW(),"")</f>
      </c>
      <c r="L272" s="3">
        <f>IF('【収入】費目別一覧'!$C$15=$J272,ROW(),"")</f>
      </c>
    </row>
    <row r="273" spans="1:12" ht="49.5" customHeight="1">
      <c r="A273" s="116"/>
      <c r="D273" s="10"/>
      <c r="E273" s="10"/>
      <c r="F273" s="10"/>
      <c r="G273" s="73"/>
      <c r="H273" s="73"/>
      <c r="I273" s="74">
        <f t="shared" si="10"/>
      </c>
      <c r="J273" s="8">
        <f t="shared" si="9"/>
      </c>
      <c r="K273" s="3">
        <f>IF('【支出】費目別一覧'!$C$19=$J273,ROW(),"")</f>
      </c>
      <c r="L273" s="3">
        <f>IF('【収入】費目別一覧'!$C$15=$J273,ROW(),"")</f>
      </c>
    </row>
    <row r="274" spans="1:12" ht="49.5" customHeight="1">
      <c r="A274" s="116"/>
      <c r="D274" s="10"/>
      <c r="E274" s="10"/>
      <c r="F274" s="10"/>
      <c r="G274" s="73"/>
      <c r="H274" s="73"/>
      <c r="I274" s="74">
        <f t="shared" si="10"/>
      </c>
      <c r="J274" s="8">
        <f t="shared" si="9"/>
      </c>
      <c r="K274" s="3">
        <f>IF('【支出】費目別一覧'!$C$19=$J274,ROW(),"")</f>
      </c>
      <c r="L274" s="3">
        <f>IF('【収入】費目別一覧'!$C$15=$J274,ROW(),"")</f>
      </c>
    </row>
    <row r="275" spans="1:12" ht="49.5" customHeight="1">
      <c r="A275" s="116"/>
      <c r="D275" s="10"/>
      <c r="E275" s="10"/>
      <c r="F275" s="10"/>
      <c r="G275" s="73"/>
      <c r="H275" s="73"/>
      <c r="I275" s="74">
        <f t="shared" si="10"/>
      </c>
      <c r="J275" s="8">
        <f t="shared" si="9"/>
      </c>
      <c r="K275" s="3">
        <f>IF('【支出】費目別一覧'!$C$19=$J275,ROW(),"")</f>
      </c>
      <c r="L275" s="3">
        <f>IF('【収入】費目別一覧'!$C$15=$J275,ROW(),"")</f>
      </c>
    </row>
    <row r="276" spans="1:12" ht="49.5" customHeight="1">
      <c r="A276" s="116"/>
      <c r="D276" s="10"/>
      <c r="E276" s="10"/>
      <c r="F276" s="10"/>
      <c r="G276" s="73"/>
      <c r="H276" s="73"/>
      <c r="I276" s="74">
        <f t="shared" si="10"/>
      </c>
      <c r="J276" s="8">
        <f t="shared" si="9"/>
      </c>
      <c r="K276" s="3">
        <f>IF('【支出】費目別一覧'!$C$19=$J276,ROW(),"")</f>
      </c>
      <c r="L276" s="3">
        <f>IF('【収入】費目別一覧'!$C$15=$J276,ROW(),"")</f>
      </c>
    </row>
    <row r="277" spans="1:12" ht="49.5" customHeight="1">
      <c r="A277" s="116"/>
      <c r="D277" s="10"/>
      <c r="E277" s="10"/>
      <c r="F277" s="10"/>
      <c r="G277" s="73"/>
      <c r="H277" s="73"/>
      <c r="I277" s="74">
        <f t="shared" si="10"/>
      </c>
      <c r="J277" s="8">
        <f t="shared" si="9"/>
      </c>
      <c r="K277" s="3">
        <f>IF('【支出】費目別一覧'!$C$19=$J277,ROW(),"")</f>
      </c>
      <c r="L277" s="3">
        <f>IF('【収入】費目別一覧'!$C$15=$J277,ROW(),"")</f>
      </c>
    </row>
    <row r="278" spans="1:12" ht="49.5" customHeight="1">
      <c r="A278" s="116"/>
      <c r="D278" s="10"/>
      <c r="E278" s="10"/>
      <c r="F278" s="10"/>
      <c r="G278" s="73"/>
      <c r="H278" s="73"/>
      <c r="I278" s="74">
        <f t="shared" si="10"/>
      </c>
      <c r="J278" s="8">
        <f t="shared" si="9"/>
      </c>
      <c r="K278" s="3">
        <f>IF('【支出】費目別一覧'!$C$19=$J278,ROW(),"")</f>
      </c>
      <c r="L278" s="3">
        <f>IF('【収入】費目別一覧'!$C$15=$J278,ROW(),"")</f>
      </c>
    </row>
    <row r="279" spans="1:12" ht="49.5" customHeight="1">
      <c r="A279" s="116"/>
      <c r="D279" s="10"/>
      <c r="E279" s="10"/>
      <c r="F279" s="10"/>
      <c r="G279" s="73"/>
      <c r="H279" s="73"/>
      <c r="I279" s="74">
        <f t="shared" si="10"/>
      </c>
      <c r="J279" s="8">
        <f t="shared" si="9"/>
      </c>
      <c r="K279" s="3">
        <f>IF('【支出】費目別一覧'!$C$19=$J279,ROW(),"")</f>
      </c>
      <c r="L279" s="3">
        <f>IF('【収入】費目別一覧'!$C$15=$J279,ROW(),"")</f>
      </c>
    </row>
    <row r="280" spans="1:12" ht="49.5" customHeight="1">
      <c r="A280" s="116"/>
      <c r="D280" s="10"/>
      <c r="E280" s="10"/>
      <c r="F280" s="10"/>
      <c r="G280" s="73"/>
      <c r="H280" s="73"/>
      <c r="I280" s="74">
        <f t="shared" si="10"/>
      </c>
      <c r="J280" s="8">
        <f t="shared" si="9"/>
      </c>
      <c r="K280" s="3">
        <f>IF('【支出】費目別一覧'!$C$19=$J280,ROW(),"")</f>
      </c>
      <c r="L280" s="3">
        <f>IF('【収入】費目別一覧'!$C$15=$J280,ROW(),"")</f>
      </c>
    </row>
    <row r="281" spans="1:12" ht="49.5" customHeight="1">
      <c r="A281" s="116"/>
      <c r="D281" s="10"/>
      <c r="E281" s="10"/>
      <c r="F281" s="10"/>
      <c r="G281" s="73"/>
      <c r="H281" s="73"/>
      <c r="I281" s="74">
        <f t="shared" si="10"/>
      </c>
      <c r="J281" s="8">
        <f t="shared" si="9"/>
      </c>
      <c r="K281" s="3">
        <f>IF('【支出】費目別一覧'!$C$19=$J281,ROW(),"")</f>
      </c>
      <c r="L281" s="3">
        <f>IF('【収入】費目別一覧'!$C$15=$J281,ROW(),"")</f>
      </c>
    </row>
    <row r="282" spans="1:12" ht="49.5" customHeight="1">
      <c r="A282" s="116"/>
      <c r="D282" s="10"/>
      <c r="E282" s="10"/>
      <c r="F282" s="10"/>
      <c r="G282" s="73"/>
      <c r="H282" s="73"/>
      <c r="I282" s="74">
        <f t="shared" si="10"/>
      </c>
      <c r="J282" s="8">
        <f t="shared" si="9"/>
      </c>
      <c r="K282" s="3">
        <f>IF('【支出】費目別一覧'!$C$19=$J282,ROW(),"")</f>
      </c>
      <c r="L282" s="3">
        <f>IF('【収入】費目別一覧'!$C$15=$J282,ROW(),"")</f>
      </c>
    </row>
    <row r="283" spans="1:12" ht="49.5" customHeight="1">
      <c r="A283" s="116"/>
      <c r="D283" s="10"/>
      <c r="E283" s="10"/>
      <c r="F283" s="10"/>
      <c r="G283" s="73"/>
      <c r="H283" s="73"/>
      <c r="I283" s="74">
        <f t="shared" si="10"/>
      </c>
      <c r="J283" s="8">
        <f t="shared" si="9"/>
      </c>
      <c r="K283" s="3">
        <f>IF('【支出】費目別一覧'!$C$19=$J283,ROW(),"")</f>
      </c>
      <c r="L283" s="3">
        <f>IF('【収入】費目別一覧'!$C$15=$J283,ROW(),"")</f>
      </c>
    </row>
    <row r="284" spans="1:12" ht="49.5" customHeight="1">
      <c r="A284" s="116"/>
      <c r="D284" s="10"/>
      <c r="E284" s="10"/>
      <c r="F284" s="10"/>
      <c r="G284" s="73"/>
      <c r="H284" s="73"/>
      <c r="I284" s="74">
        <f t="shared" si="10"/>
      </c>
      <c r="J284" s="8">
        <f t="shared" si="9"/>
      </c>
      <c r="K284" s="3">
        <f>IF('【支出】費目別一覧'!$C$19=$J284,ROW(),"")</f>
      </c>
      <c r="L284" s="3">
        <f>IF('【収入】費目別一覧'!$C$15=$J284,ROW(),"")</f>
      </c>
    </row>
    <row r="285" spans="1:12" ht="49.5" customHeight="1">
      <c r="A285" s="116"/>
      <c r="D285" s="10"/>
      <c r="E285" s="10"/>
      <c r="F285" s="10"/>
      <c r="G285" s="73"/>
      <c r="H285" s="73"/>
      <c r="I285" s="74">
        <f t="shared" si="10"/>
      </c>
      <c r="J285" s="8">
        <f t="shared" si="9"/>
      </c>
      <c r="K285" s="3">
        <f>IF('【支出】費目別一覧'!$C$19=$J285,ROW(),"")</f>
      </c>
      <c r="L285" s="3">
        <f>IF('【収入】費目別一覧'!$C$15=$J285,ROW(),"")</f>
      </c>
    </row>
    <row r="286" spans="1:12" ht="49.5" customHeight="1">
      <c r="A286" s="116"/>
      <c r="D286" s="10"/>
      <c r="E286" s="10"/>
      <c r="F286" s="10"/>
      <c r="G286" s="73"/>
      <c r="H286" s="73"/>
      <c r="I286" s="74">
        <f t="shared" si="10"/>
      </c>
      <c r="J286" s="8">
        <f t="shared" si="9"/>
      </c>
      <c r="K286" s="3">
        <f>IF('【支出】費目別一覧'!$C$19=$J286,ROW(),"")</f>
      </c>
      <c r="L286" s="3">
        <f>IF('【収入】費目別一覧'!$C$15=$J286,ROW(),"")</f>
      </c>
    </row>
    <row r="287" spans="1:12" ht="49.5" customHeight="1">
      <c r="A287" s="116"/>
      <c r="D287" s="10"/>
      <c r="E287" s="10"/>
      <c r="F287" s="10"/>
      <c r="G287" s="73"/>
      <c r="H287" s="73"/>
      <c r="I287" s="74">
        <f t="shared" si="10"/>
      </c>
      <c r="J287" s="8">
        <f t="shared" si="9"/>
      </c>
      <c r="K287" s="3">
        <f>IF('【支出】費目別一覧'!$C$19=$J287,ROW(),"")</f>
      </c>
      <c r="L287" s="3">
        <f>IF('【収入】費目別一覧'!$C$15=$J287,ROW(),"")</f>
      </c>
    </row>
    <row r="288" spans="1:13" ht="49.5" customHeight="1">
      <c r="A288" s="116"/>
      <c r="D288" s="10"/>
      <c r="E288" s="10"/>
      <c r="F288" s="10"/>
      <c r="G288" s="73"/>
      <c r="H288" s="73"/>
      <c r="I288" s="74">
        <f t="shared" si="10"/>
      </c>
      <c r="J288" s="8">
        <f t="shared" si="9"/>
      </c>
      <c r="K288" s="3">
        <f>IF('【支出】費目別一覧'!$C$19=$J288,ROW(),"")</f>
      </c>
      <c r="L288" s="3">
        <f>IF('【収入】費目別一覧'!$C$15=$J288,ROW(),"")</f>
      </c>
      <c r="M288" s="5"/>
    </row>
    <row r="289" spans="1:12" ht="49.5" customHeight="1">
      <c r="A289" s="116"/>
      <c r="D289" s="10"/>
      <c r="E289" s="10"/>
      <c r="F289" s="10"/>
      <c r="G289" s="73"/>
      <c r="H289" s="73"/>
      <c r="I289" s="74">
        <f t="shared" si="10"/>
      </c>
      <c r="J289" s="8">
        <f t="shared" si="9"/>
      </c>
      <c r="K289" s="3">
        <f>IF('【支出】費目別一覧'!$C$19=$J289,ROW(),"")</f>
      </c>
      <c r="L289" s="3">
        <f>IF('【収入】費目別一覧'!$C$15=$J289,ROW(),"")</f>
      </c>
    </row>
    <row r="290" spans="1:49" s="5" customFormat="1" ht="49.5" customHeight="1">
      <c r="A290" s="116"/>
      <c r="B290" s="8"/>
      <c r="C290" s="8"/>
      <c r="D290" s="10"/>
      <c r="E290" s="10"/>
      <c r="F290" s="10"/>
      <c r="G290" s="73"/>
      <c r="H290" s="73"/>
      <c r="I290" s="74">
        <f t="shared" si="10"/>
      </c>
      <c r="J290" s="8">
        <f t="shared" si="9"/>
      </c>
      <c r="K290" s="3">
        <f>IF('【支出】費目別一覧'!$C$19=$J290,ROW(),"")</f>
      </c>
      <c r="L290" s="3">
        <f>IF('【収入】費目別一覧'!$C$15=$J290,ROW(),"")</f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</row>
    <row r="291" spans="1:49" ht="49.5" customHeight="1">
      <c r="A291" s="116"/>
      <c r="D291" s="10"/>
      <c r="E291" s="10"/>
      <c r="F291" s="10"/>
      <c r="G291" s="73"/>
      <c r="H291" s="73"/>
      <c r="I291" s="74">
        <f t="shared" si="10"/>
      </c>
      <c r="J291" s="8">
        <f t="shared" si="9"/>
      </c>
      <c r="K291" s="3">
        <f>IF('【支出】費目別一覧'!$C$19=$J291,ROW(),"")</f>
      </c>
      <c r="L291" s="3">
        <f>IF('【収入】費目別一覧'!$C$15=$J291,ROW(),"")</f>
      </c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</row>
    <row r="292" spans="1:14" ht="49.5" customHeight="1">
      <c r="A292" s="116"/>
      <c r="D292" s="10"/>
      <c r="E292" s="10"/>
      <c r="F292" s="10"/>
      <c r="G292" s="73"/>
      <c r="H292" s="73"/>
      <c r="I292" s="74">
        <f t="shared" si="10"/>
      </c>
      <c r="J292" s="8">
        <f t="shared" si="9"/>
      </c>
      <c r="K292" s="3">
        <f>IF('【支出】費目別一覧'!$C$19=$J292,ROW(),"")</f>
      </c>
      <c r="L292" s="3">
        <f>IF('【収入】費目別一覧'!$C$15=$J292,ROW(),"")</f>
      </c>
      <c r="N292" s="5"/>
    </row>
    <row r="293" spans="1:12" ht="49.5" customHeight="1">
      <c r="A293" s="116"/>
      <c r="D293" s="10"/>
      <c r="E293" s="10"/>
      <c r="F293" s="10"/>
      <c r="G293" s="73"/>
      <c r="H293" s="73"/>
      <c r="I293" s="74">
        <f t="shared" si="10"/>
      </c>
      <c r="J293" s="8">
        <f t="shared" si="9"/>
      </c>
      <c r="K293" s="3">
        <f>IF('【支出】費目別一覧'!$C$19=$J293,ROW(),"")</f>
      </c>
      <c r="L293" s="3">
        <f>IF('【収入】費目別一覧'!$C$15=$J293,ROW(),"")</f>
      </c>
    </row>
    <row r="294" spans="1:12" ht="49.5" customHeight="1">
      <c r="A294" s="116"/>
      <c r="D294" s="10"/>
      <c r="E294" s="10"/>
      <c r="F294" s="10"/>
      <c r="G294" s="73"/>
      <c r="H294" s="73"/>
      <c r="I294" s="74">
        <f t="shared" si="10"/>
      </c>
      <c r="J294" s="8">
        <f t="shared" si="9"/>
      </c>
      <c r="K294" s="3">
        <f>IF('【支出】費目別一覧'!$C$19=$J294,ROW(),"")</f>
      </c>
      <c r="L294" s="3">
        <f>IF('【収入】費目別一覧'!$C$15=$J294,ROW(),"")</f>
      </c>
    </row>
    <row r="295" spans="1:12" ht="49.5" customHeight="1">
      <c r="A295" s="116"/>
      <c r="D295" s="10"/>
      <c r="E295" s="10"/>
      <c r="F295" s="10"/>
      <c r="G295" s="73"/>
      <c r="H295" s="73"/>
      <c r="I295" s="74">
        <f t="shared" si="10"/>
      </c>
      <c r="J295" s="8">
        <f t="shared" si="9"/>
      </c>
      <c r="K295" s="3">
        <f>IF('【支出】費目別一覧'!$C$19=$J295,ROW(),"")</f>
      </c>
      <c r="L295" s="3">
        <f>IF('【収入】費目別一覧'!$C$15=$J295,ROW(),"")</f>
      </c>
    </row>
    <row r="296" spans="1:12" ht="49.5" customHeight="1">
      <c r="A296" s="116"/>
      <c r="D296" s="10"/>
      <c r="E296" s="10"/>
      <c r="F296" s="10"/>
      <c r="G296" s="73"/>
      <c r="H296" s="73"/>
      <c r="I296" s="74">
        <f t="shared" si="10"/>
      </c>
      <c r="J296" s="8">
        <f t="shared" si="9"/>
      </c>
      <c r="K296" s="3">
        <f>IF('【支出】費目別一覧'!$C$19=$J296,ROW(),"")</f>
      </c>
      <c r="L296" s="3">
        <f>IF('【収入】費目別一覧'!$C$15=$J296,ROW(),"")</f>
      </c>
    </row>
    <row r="297" spans="1:12" ht="49.5" customHeight="1">
      <c r="A297" s="116"/>
      <c r="D297" s="10"/>
      <c r="E297" s="10"/>
      <c r="F297" s="10"/>
      <c r="G297" s="73"/>
      <c r="H297" s="73"/>
      <c r="I297" s="74">
        <f t="shared" si="10"/>
      </c>
      <c r="J297" s="8">
        <f t="shared" si="9"/>
      </c>
      <c r="K297" s="3">
        <f>IF('【支出】費目別一覧'!$C$19=$J297,ROW(),"")</f>
      </c>
      <c r="L297" s="3">
        <f>IF('【収入】費目別一覧'!$C$15=$J297,ROW(),"")</f>
      </c>
    </row>
    <row r="298" spans="1:12" ht="49.5" customHeight="1">
      <c r="A298" s="116"/>
      <c r="D298" s="10"/>
      <c r="E298" s="10"/>
      <c r="F298" s="10"/>
      <c r="G298" s="73"/>
      <c r="H298" s="73"/>
      <c r="I298" s="74">
        <f t="shared" si="10"/>
      </c>
      <c r="J298" s="8">
        <f t="shared" si="9"/>
      </c>
      <c r="K298" s="3">
        <f>IF('【支出】費目別一覧'!$C$19=$J298,ROW(),"")</f>
      </c>
      <c r="L298" s="3">
        <f>IF('【収入】費目別一覧'!$C$15=$J298,ROW(),"")</f>
      </c>
    </row>
    <row r="299" spans="1:12" ht="49.5" customHeight="1">
      <c r="A299" s="116"/>
      <c r="D299" s="10"/>
      <c r="E299" s="10"/>
      <c r="F299" s="10"/>
      <c r="G299" s="73"/>
      <c r="H299" s="73"/>
      <c r="I299" s="74">
        <f t="shared" si="10"/>
      </c>
      <c r="J299" s="8">
        <f t="shared" si="9"/>
      </c>
      <c r="K299" s="3">
        <f>IF('【支出】費目別一覧'!$C$19=$J299,ROW(),"")</f>
      </c>
      <c r="L299" s="3">
        <f>IF('【収入】費目別一覧'!$C$15=$J299,ROW(),"")</f>
      </c>
    </row>
    <row r="300" spans="1:12" ht="49.5" customHeight="1">
      <c r="A300" s="116"/>
      <c r="D300" s="10"/>
      <c r="E300" s="10"/>
      <c r="F300" s="10"/>
      <c r="G300" s="73"/>
      <c r="H300" s="73"/>
      <c r="I300" s="74">
        <f t="shared" si="10"/>
      </c>
      <c r="J300" s="8">
        <f t="shared" si="9"/>
      </c>
      <c r="K300" s="3">
        <f>IF('【支出】費目別一覧'!$C$19=$J300,ROW(),"")</f>
      </c>
      <c r="L300" s="3">
        <f>IF('【収入】費目別一覧'!$C$15=$J300,ROW(),"")</f>
      </c>
    </row>
    <row r="301" spans="1:12" ht="49.5" customHeight="1">
      <c r="A301" s="116"/>
      <c r="D301" s="10"/>
      <c r="E301" s="10"/>
      <c r="F301" s="10"/>
      <c r="G301" s="73"/>
      <c r="H301" s="73"/>
      <c r="I301" s="74">
        <f t="shared" si="10"/>
      </c>
      <c r="J301" s="8">
        <f t="shared" si="9"/>
      </c>
      <c r="K301" s="3">
        <f>IF('【支出】費目別一覧'!$C$19=$J301,ROW(),"")</f>
      </c>
      <c r="L301" s="3">
        <f>IF('【収入】費目別一覧'!$C$15=$J301,ROW(),"")</f>
      </c>
    </row>
    <row r="302" spans="1:12" ht="49.5" customHeight="1">
      <c r="A302" s="116"/>
      <c r="D302" s="10"/>
      <c r="E302" s="10"/>
      <c r="F302" s="10"/>
      <c r="G302" s="73"/>
      <c r="H302" s="73"/>
      <c r="I302" s="74">
        <f t="shared" si="10"/>
      </c>
      <c r="J302" s="8">
        <f t="shared" si="9"/>
      </c>
      <c r="K302" s="3">
        <f>IF('【支出】費目別一覧'!$C$19=$J302,ROW(),"")</f>
      </c>
      <c r="L302" s="3">
        <f>IF('【収入】費目別一覧'!$C$15=$J302,ROW(),"")</f>
      </c>
    </row>
    <row r="303" spans="1:12" ht="49.5" customHeight="1">
      <c r="A303" s="116"/>
      <c r="D303" s="10"/>
      <c r="E303" s="10"/>
      <c r="F303" s="10"/>
      <c r="G303" s="73"/>
      <c r="H303" s="73"/>
      <c r="I303" s="74">
        <f t="shared" si="10"/>
      </c>
      <c r="J303" s="8">
        <f t="shared" si="9"/>
      </c>
      <c r="K303" s="3">
        <f>IF('【支出】費目別一覧'!$C$19=$J303,ROW(),"")</f>
      </c>
      <c r="L303" s="3">
        <f>IF('【収入】費目別一覧'!$C$15=$J303,ROW(),"")</f>
      </c>
    </row>
    <row r="304" spans="1:12" ht="49.5" customHeight="1">
      <c r="A304" s="116"/>
      <c r="D304" s="10"/>
      <c r="E304" s="10"/>
      <c r="F304" s="10"/>
      <c r="G304" s="73"/>
      <c r="H304" s="73"/>
      <c r="I304" s="74">
        <f t="shared" si="10"/>
      </c>
      <c r="J304" s="8">
        <f t="shared" si="9"/>
      </c>
      <c r="K304" s="3">
        <f>IF('【支出】費目別一覧'!$C$19=$J304,ROW(),"")</f>
      </c>
      <c r="L304" s="3">
        <f>IF('【収入】費目別一覧'!$C$15=$J304,ROW(),"")</f>
      </c>
    </row>
    <row r="305" spans="1:12" ht="49.5" customHeight="1">
      <c r="A305" s="116"/>
      <c r="D305" s="10"/>
      <c r="E305" s="10"/>
      <c r="F305" s="10"/>
      <c r="G305" s="73"/>
      <c r="H305" s="73"/>
      <c r="I305" s="74">
        <f t="shared" si="10"/>
      </c>
      <c r="J305" s="8">
        <f t="shared" si="9"/>
      </c>
      <c r="K305" s="3">
        <f>IF('【支出】費目別一覧'!$C$19=$J305,ROW(),"")</f>
      </c>
      <c r="L305" s="3">
        <f>IF('【収入】費目別一覧'!$C$15=$J305,ROW(),"")</f>
      </c>
    </row>
    <row r="306" spans="1:12" ht="49.5" customHeight="1">
      <c r="A306" s="116"/>
      <c r="D306" s="10"/>
      <c r="E306" s="10"/>
      <c r="F306" s="10"/>
      <c r="G306" s="73"/>
      <c r="H306" s="73"/>
      <c r="I306" s="74">
        <f t="shared" si="10"/>
      </c>
      <c r="J306" s="8">
        <f t="shared" si="9"/>
      </c>
      <c r="K306" s="3">
        <f>IF('【支出】費目別一覧'!$C$19=$J306,ROW(),"")</f>
      </c>
      <c r="L306" s="3">
        <f>IF('【収入】費目別一覧'!$C$15=$J306,ROW(),"")</f>
      </c>
    </row>
    <row r="307" spans="1:12" ht="49.5" customHeight="1">
      <c r="A307" s="116"/>
      <c r="D307" s="10"/>
      <c r="E307" s="10"/>
      <c r="F307" s="10"/>
      <c r="G307" s="73"/>
      <c r="H307" s="73"/>
      <c r="I307" s="74">
        <f t="shared" si="10"/>
      </c>
      <c r="J307" s="8">
        <f t="shared" si="9"/>
      </c>
      <c r="K307" s="3">
        <f>IF('【支出】費目別一覧'!$C$19=$J307,ROW(),"")</f>
      </c>
      <c r="L307" s="3">
        <f>IF('【収入】費目別一覧'!$C$15=$J307,ROW(),"")</f>
      </c>
    </row>
    <row r="308" spans="1:12" ht="49.5" customHeight="1">
      <c r="A308" s="116"/>
      <c r="D308" s="10"/>
      <c r="E308" s="10"/>
      <c r="F308" s="10"/>
      <c r="G308" s="73"/>
      <c r="H308" s="73"/>
      <c r="I308" s="74">
        <f t="shared" si="10"/>
      </c>
      <c r="J308" s="8">
        <f t="shared" si="9"/>
      </c>
      <c r="K308" s="3">
        <f>IF('【支出】費目別一覧'!$C$19=$J308,ROW(),"")</f>
      </c>
      <c r="L308" s="3">
        <f>IF('【収入】費目別一覧'!$C$15=$J308,ROW(),"")</f>
      </c>
    </row>
    <row r="309" spans="1:12" ht="49.5" customHeight="1">
      <c r="A309" s="116"/>
      <c r="D309" s="10"/>
      <c r="E309" s="10"/>
      <c r="F309" s="10"/>
      <c r="G309" s="73"/>
      <c r="H309" s="73"/>
      <c r="I309" s="74">
        <f t="shared" si="10"/>
      </c>
      <c r="J309" s="8">
        <f t="shared" si="9"/>
      </c>
      <c r="K309" s="3">
        <f>IF('【支出】費目別一覧'!$C$19=$J309,ROW(),"")</f>
      </c>
      <c r="L309" s="3">
        <f>IF('【収入】費目別一覧'!$C$15=$J309,ROW(),"")</f>
      </c>
    </row>
    <row r="310" spans="1:12" ht="49.5" customHeight="1">
      <c r="A310" s="116"/>
      <c r="D310" s="10"/>
      <c r="E310" s="10"/>
      <c r="F310" s="10"/>
      <c r="G310" s="73"/>
      <c r="H310" s="73"/>
      <c r="I310" s="74">
        <f t="shared" si="10"/>
      </c>
      <c r="J310" s="8">
        <f t="shared" si="9"/>
      </c>
      <c r="K310" s="3">
        <f>IF('【支出】費目別一覧'!$C$19=$J310,ROW(),"")</f>
      </c>
      <c r="L310" s="3">
        <f>IF('【収入】費目別一覧'!$C$15=$J310,ROW(),"")</f>
      </c>
    </row>
    <row r="311" spans="1:13" ht="49.5" customHeight="1">
      <c r="A311" s="116"/>
      <c r="D311" s="10"/>
      <c r="E311" s="10"/>
      <c r="F311" s="10"/>
      <c r="G311" s="73"/>
      <c r="H311" s="73"/>
      <c r="I311" s="74">
        <f t="shared" si="10"/>
      </c>
      <c r="J311" s="8">
        <f t="shared" si="9"/>
      </c>
      <c r="K311" s="3">
        <f>IF('【支出】費目別一覧'!$C$19=$J311,ROW(),"")</f>
      </c>
      <c r="L311" s="3">
        <f>IF('【収入】費目別一覧'!$C$15=$J311,ROW(),"")</f>
      </c>
      <c r="M311" s="5"/>
    </row>
    <row r="312" spans="1:12" ht="49.5" customHeight="1">
      <c r="A312" s="116"/>
      <c r="D312" s="10"/>
      <c r="E312" s="10"/>
      <c r="F312" s="10"/>
      <c r="G312" s="73"/>
      <c r="H312" s="73"/>
      <c r="I312" s="74">
        <f t="shared" si="10"/>
      </c>
      <c r="J312" s="8">
        <f t="shared" si="9"/>
      </c>
      <c r="K312" s="3">
        <f>IF('【支出】費目別一覧'!$C$19=$J312,ROW(),"")</f>
      </c>
      <c r="L312" s="3">
        <f>IF('【収入】費目別一覧'!$C$15=$J312,ROW(),"")</f>
      </c>
    </row>
    <row r="313" spans="1:49" s="5" customFormat="1" ht="49.5" customHeight="1">
      <c r="A313" s="116"/>
      <c r="B313" s="8"/>
      <c r="C313" s="8"/>
      <c r="D313" s="10"/>
      <c r="E313" s="10"/>
      <c r="F313" s="10"/>
      <c r="G313" s="73"/>
      <c r="H313" s="73"/>
      <c r="I313" s="74">
        <f t="shared" si="10"/>
      </c>
      <c r="J313" s="8">
        <f t="shared" si="9"/>
      </c>
      <c r="K313" s="3">
        <f>IF('【支出】費目別一覧'!$C$19=$J313,ROW(),"")</f>
      </c>
      <c r="L313" s="3">
        <f>IF('【収入】費目別一覧'!$C$15=$J313,ROW(),"")</f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</row>
    <row r="314" spans="1:49" ht="49.5" customHeight="1">
      <c r="A314" s="116"/>
      <c r="D314" s="10"/>
      <c r="E314" s="10"/>
      <c r="F314" s="10"/>
      <c r="G314" s="73"/>
      <c r="H314" s="73"/>
      <c r="I314" s="74">
        <f t="shared" si="10"/>
      </c>
      <c r="J314" s="8">
        <f t="shared" si="9"/>
      </c>
      <c r="K314" s="3">
        <f>IF('【支出】費目別一覧'!$C$19=$J314,ROW(),"")</f>
      </c>
      <c r="L314" s="3">
        <f>IF('【収入】費目別一覧'!$C$15=$J314,ROW(),"")</f>
      </c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</row>
    <row r="315" spans="1:14" ht="49.5" customHeight="1">
      <c r="A315" s="116"/>
      <c r="D315" s="10"/>
      <c r="E315" s="10"/>
      <c r="F315" s="10"/>
      <c r="G315" s="73"/>
      <c r="H315" s="73"/>
      <c r="I315" s="74">
        <f t="shared" si="10"/>
      </c>
      <c r="J315" s="8">
        <f t="shared" si="9"/>
      </c>
      <c r="K315" s="3">
        <f>IF('【支出】費目別一覧'!$C$19=$J315,ROW(),"")</f>
      </c>
      <c r="L315" s="3">
        <f>IF('【収入】費目別一覧'!$C$15=$J315,ROW(),"")</f>
      </c>
      <c r="N315" s="5"/>
    </row>
    <row r="316" spans="1:12" ht="49.5" customHeight="1">
      <c r="A316" s="116"/>
      <c r="D316" s="10"/>
      <c r="E316" s="10"/>
      <c r="F316" s="10"/>
      <c r="G316" s="73"/>
      <c r="H316" s="73"/>
      <c r="I316" s="74">
        <f t="shared" si="10"/>
      </c>
      <c r="J316" s="8">
        <f t="shared" si="9"/>
      </c>
      <c r="K316" s="3">
        <f>IF('【支出】費目別一覧'!$C$19=$J316,ROW(),"")</f>
      </c>
      <c r="L316" s="3">
        <f>IF('【収入】費目別一覧'!$C$15=$J316,ROW(),"")</f>
      </c>
    </row>
    <row r="317" spans="1:12" ht="49.5" customHeight="1">
      <c r="A317" s="116"/>
      <c r="D317" s="10"/>
      <c r="E317" s="10"/>
      <c r="F317" s="10"/>
      <c r="G317" s="73"/>
      <c r="H317" s="73"/>
      <c r="I317" s="74">
        <f t="shared" si="10"/>
      </c>
      <c r="J317" s="8">
        <f t="shared" si="9"/>
      </c>
      <c r="K317" s="3">
        <f>IF('【支出】費目別一覧'!$C$19=$J317,ROW(),"")</f>
      </c>
      <c r="L317" s="3">
        <f>IF('【収入】費目別一覧'!$C$15=$J317,ROW(),"")</f>
      </c>
    </row>
    <row r="318" spans="1:12" ht="49.5" customHeight="1">
      <c r="A318" s="116"/>
      <c r="D318" s="10"/>
      <c r="E318" s="10"/>
      <c r="F318" s="10"/>
      <c r="G318" s="73"/>
      <c r="H318" s="73"/>
      <c r="I318" s="74">
        <f t="shared" si="10"/>
      </c>
      <c r="J318" s="8">
        <f t="shared" si="9"/>
      </c>
      <c r="K318" s="3">
        <f>IF('【支出】費目別一覧'!$C$19=$J318,ROW(),"")</f>
      </c>
      <c r="L318" s="3">
        <f>IF('【収入】費目別一覧'!$C$15=$J318,ROW(),"")</f>
      </c>
    </row>
    <row r="319" spans="1:12" ht="49.5" customHeight="1">
      <c r="A319" s="116"/>
      <c r="D319" s="10"/>
      <c r="E319" s="10"/>
      <c r="F319" s="10"/>
      <c r="G319" s="73"/>
      <c r="H319" s="73"/>
      <c r="I319" s="74">
        <f t="shared" si="10"/>
      </c>
      <c r="J319" s="8">
        <f t="shared" si="9"/>
      </c>
      <c r="K319" s="3">
        <f>IF('【支出】費目別一覧'!$C$19=$J319,ROW(),"")</f>
      </c>
      <c r="L319" s="3">
        <f>IF('【収入】費目別一覧'!$C$15=$J319,ROW(),"")</f>
      </c>
    </row>
    <row r="320" spans="1:12" ht="49.5" customHeight="1">
      <c r="A320" s="116"/>
      <c r="D320" s="10"/>
      <c r="E320" s="10"/>
      <c r="F320" s="10"/>
      <c r="G320" s="73"/>
      <c r="H320" s="73"/>
      <c r="I320" s="74">
        <f t="shared" si="10"/>
      </c>
      <c r="J320" s="8">
        <f t="shared" si="9"/>
      </c>
      <c r="K320" s="3">
        <f>IF('【支出】費目別一覧'!$C$19=$J320,ROW(),"")</f>
      </c>
      <c r="L320" s="3">
        <f>IF('【収入】費目別一覧'!$C$15=$J320,ROW(),"")</f>
      </c>
    </row>
    <row r="321" spans="1:12" ht="49.5" customHeight="1">
      <c r="A321" s="116"/>
      <c r="D321" s="10"/>
      <c r="E321" s="10"/>
      <c r="F321" s="10"/>
      <c r="G321" s="73"/>
      <c r="H321" s="73"/>
      <c r="I321" s="74">
        <f t="shared" si="10"/>
      </c>
      <c r="J321" s="8">
        <f t="shared" si="9"/>
      </c>
      <c r="K321" s="3">
        <f>IF('【支出】費目別一覧'!$C$19=$J321,ROW(),"")</f>
      </c>
      <c r="L321" s="3">
        <f>IF('【収入】費目別一覧'!$C$15=$J321,ROW(),"")</f>
      </c>
    </row>
    <row r="322" spans="1:12" ht="49.5" customHeight="1">
      <c r="A322" s="116"/>
      <c r="D322" s="10"/>
      <c r="E322" s="10"/>
      <c r="F322" s="10"/>
      <c r="G322" s="73"/>
      <c r="H322" s="73"/>
      <c r="I322" s="74">
        <f t="shared" si="10"/>
      </c>
      <c r="J322" s="8">
        <f t="shared" si="9"/>
      </c>
      <c r="K322" s="3">
        <f>IF('【支出】費目別一覧'!$C$19=$J322,ROW(),"")</f>
      </c>
      <c r="L322" s="3">
        <f>IF('【収入】費目別一覧'!$C$15=$J322,ROW(),"")</f>
      </c>
    </row>
    <row r="323" spans="1:12" ht="49.5" customHeight="1">
      <c r="A323" s="116"/>
      <c r="D323" s="10"/>
      <c r="E323" s="10"/>
      <c r="F323" s="10"/>
      <c r="G323" s="73"/>
      <c r="H323" s="73"/>
      <c r="I323" s="74">
        <f t="shared" si="10"/>
      </c>
      <c r="J323" s="8">
        <f t="shared" si="9"/>
      </c>
      <c r="K323" s="3">
        <f>IF('【支出】費目別一覧'!$C$19=$J323,ROW(),"")</f>
      </c>
      <c r="L323" s="3">
        <f>IF('【収入】費目別一覧'!$C$15=$J323,ROW(),"")</f>
      </c>
    </row>
    <row r="324" spans="1:12" ht="49.5" customHeight="1">
      <c r="A324" s="116"/>
      <c r="D324" s="10"/>
      <c r="E324" s="10"/>
      <c r="F324" s="10"/>
      <c r="G324" s="73"/>
      <c r="H324" s="73"/>
      <c r="I324" s="74">
        <f t="shared" si="10"/>
      </c>
      <c r="J324" s="8">
        <f t="shared" si="9"/>
      </c>
      <c r="K324" s="3">
        <f>IF('【支出】費目別一覧'!$C$19=$J324,ROW(),"")</f>
      </c>
      <c r="L324" s="3">
        <f>IF('【収入】費目別一覧'!$C$15=$J324,ROW(),"")</f>
      </c>
    </row>
    <row r="325" spans="1:12" ht="49.5" customHeight="1">
      <c r="A325" s="116"/>
      <c r="D325" s="10"/>
      <c r="E325" s="10"/>
      <c r="F325" s="10"/>
      <c r="G325" s="73"/>
      <c r="H325" s="73"/>
      <c r="I325" s="74">
        <f t="shared" si="10"/>
      </c>
      <c r="J325" s="8">
        <f aca="true" t="shared" si="11" ref="J325:J388">IF(D325="","",IF(D325=$M$11,CONCATENATE(D325,"(",E325,")"),D325))</f>
      </c>
      <c r="K325" s="3">
        <f>IF('【支出】費目別一覧'!$C$19=$J325,ROW(),"")</f>
      </c>
      <c r="L325" s="3">
        <f>IF('【収入】費目別一覧'!$C$15=$J325,ROW(),"")</f>
      </c>
    </row>
    <row r="326" spans="1:12" ht="49.5" customHeight="1">
      <c r="A326" s="116"/>
      <c r="D326" s="10"/>
      <c r="E326" s="10"/>
      <c r="F326" s="10"/>
      <c r="G326" s="73"/>
      <c r="H326" s="73"/>
      <c r="I326" s="74">
        <f aca="true" t="shared" si="12" ref="I326:I389">IF(A326="","",I325+G326-H326)</f>
      </c>
      <c r="J326" s="8">
        <f t="shared" si="11"/>
      </c>
      <c r="K326" s="3">
        <f>IF('【支出】費目別一覧'!$C$19=$J326,ROW(),"")</f>
      </c>
      <c r="L326" s="3">
        <f>IF('【収入】費目別一覧'!$C$15=$J326,ROW(),"")</f>
      </c>
    </row>
    <row r="327" spans="1:12" ht="49.5" customHeight="1">
      <c r="A327" s="116"/>
      <c r="D327" s="10"/>
      <c r="E327" s="10"/>
      <c r="F327" s="10"/>
      <c r="G327" s="73"/>
      <c r="H327" s="73"/>
      <c r="I327" s="74">
        <f t="shared" si="12"/>
      </c>
      <c r="J327" s="8">
        <f t="shared" si="11"/>
      </c>
      <c r="K327" s="3">
        <f>IF('【支出】費目別一覧'!$C$19=$J327,ROW(),"")</f>
      </c>
      <c r="L327" s="3">
        <f>IF('【収入】費目別一覧'!$C$15=$J327,ROW(),"")</f>
      </c>
    </row>
    <row r="328" spans="1:12" ht="49.5" customHeight="1">
      <c r="A328" s="116"/>
      <c r="D328" s="10"/>
      <c r="E328" s="10"/>
      <c r="F328" s="10"/>
      <c r="G328" s="73"/>
      <c r="H328" s="73"/>
      <c r="I328" s="74">
        <f t="shared" si="12"/>
      </c>
      <c r="J328" s="8">
        <f t="shared" si="11"/>
      </c>
      <c r="K328" s="3">
        <f>IF('【支出】費目別一覧'!$C$19=$J328,ROW(),"")</f>
      </c>
      <c r="L328" s="3">
        <f>IF('【収入】費目別一覧'!$C$15=$J328,ROW(),"")</f>
      </c>
    </row>
    <row r="329" spans="1:12" ht="49.5" customHeight="1">
      <c r="A329" s="116"/>
      <c r="D329" s="10"/>
      <c r="E329" s="10"/>
      <c r="F329" s="10"/>
      <c r="G329" s="73"/>
      <c r="H329" s="73"/>
      <c r="I329" s="74">
        <f t="shared" si="12"/>
      </c>
      <c r="J329" s="8">
        <f t="shared" si="11"/>
      </c>
      <c r="K329" s="3">
        <f>IF('【支出】費目別一覧'!$C$19=$J329,ROW(),"")</f>
      </c>
      <c r="L329" s="3">
        <f>IF('【収入】費目別一覧'!$C$15=$J329,ROW(),"")</f>
      </c>
    </row>
    <row r="330" spans="1:12" ht="49.5" customHeight="1">
      <c r="A330" s="116"/>
      <c r="D330" s="10"/>
      <c r="E330" s="10"/>
      <c r="F330" s="10"/>
      <c r="G330" s="73"/>
      <c r="H330" s="73"/>
      <c r="I330" s="74">
        <f t="shared" si="12"/>
      </c>
      <c r="J330" s="8">
        <f t="shared" si="11"/>
      </c>
      <c r="K330" s="3">
        <f>IF('【支出】費目別一覧'!$C$19=$J330,ROW(),"")</f>
      </c>
      <c r="L330" s="3">
        <f>IF('【収入】費目別一覧'!$C$15=$J330,ROW(),"")</f>
      </c>
    </row>
    <row r="331" spans="1:12" ht="49.5" customHeight="1">
      <c r="A331" s="116"/>
      <c r="D331" s="10"/>
      <c r="E331" s="10"/>
      <c r="F331" s="10"/>
      <c r="G331" s="73"/>
      <c r="H331" s="73"/>
      <c r="I331" s="74">
        <f t="shared" si="12"/>
      </c>
      <c r="J331" s="8">
        <f t="shared" si="11"/>
      </c>
      <c r="K331" s="3">
        <f>IF('【支出】費目別一覧'!$C$19=$J331,ROW(),"")</f>
      </c>
      <c r="L331" s="3">
        <f>IF('【収入】費目別一覧'!$C$15=$J331,ROW(),"")</f>
      </c>
    </row>
    <row r="332" spans="1:12" ht="49.5" customHeight="1">
      <c r="A332" s="116"/>
      <c r="D332" s="10"/>
      <c r="E332" s="10"/>
      <c r="F332" s="10"/>
      <c r="G332" s="73"/>
      <c r="H332" s="73"/>
      <c r="I332" s="74">
        <f t="shared" si="12"/>
      </c>
      <c r="J332" s="8">
        <f t="shared" si="11"/>
      </c>
      <c r="K332" s="3">
        <f>IF('【支出】費目別一覧'!$C$19=$J332,ROW(),"")</f>
      </c>
      <c r="L332" s="3">
        <f>IF('【収入】費目別一覧'!$C$15=$J332,ROW(),"")</f>
      </c>
    </row>
    <row r="333" spans="1:12" ht="49.5" customHeight="1">
      <c r="A333" s="116"/>
      <c r="D333" s="10"/>
      <c r="E333" s="10"/>
      <c r="F333" s="10"/>
      <c r="G333" s="73"/>
      <c r="H333" s="73"/>
      <c r="I333" s="74">
        <f t="shared" si="12"/>
      </c>
      <c r="J333" s="8">
        <f t="shared" si="11"/>
      </c>
      <c r="K333" s="3">
        <f>IF('【支出】費目別一覧'!$C$19=$J333,ROW(),"")</f>
      </c>
      <c r="L333" s="3">
        <f>IF('【収入】費目別一覧'!$C$15=$J333,ROW(),"")</f>
      </c>
    </row>
    <row r="334" spans="1:12" ht="49.5" customHeight="1">
      <c r="A334" s="116"/>
      <c r="D334" s="10"/>
      <c r="E334" s="10"/>
      <c r="F334" s="10"/>
      <c r="G334" s="73"/>
      <c r="H334" s="73"/>
      <c r="I334" s="74">
        <f t="shared" si="12"/>
      </c>
      <c r="J334" s="8">
        <f t="shared" si="11"/>
      </c>
      <c r="K334" s="3">
        <f>IF('【支出】費目別一覧'!$C$19=$J334,ROW(),"")</f>
      </c>
      <c r="L334" s="3">
        <f>IF('【収入】費目別一覧'!$C$15=$J334,ROW(),"")</f>
      </c>
    </row>
    <row r="335" spans="1:12" ht="49.5" customHeight="1">
      <c r="A335" s="116"/>
      <c r="D335" s="10"/>
      <c r="E335" s="10"/>
      <c r="F335" s="10"/>
      <c r="G335" s="73"/>
      <c r="H335" s="73"/>
      <c r="I335" s="74">
        <f t="shared" si="12"/>
      </c>
      <c r="J335" s="8">
        <f t="shared" si="11"/>
      </c>
      <c r="K335" s="3">
        <f>IF('【支出】費目別一覧'!$C$19=$J335,ROW(),"")</f>
      </c>
      <c r="L335" s="3">
        <f>IF('【収入】費目別一覧'!$C$15=$J335,ROW(),"")</f>
      </c>
    </row>
    <row r="336" spans="1:12" ht="49.5" customHeight="1">
      <c r="A336" s="116"/>
      <c r="D336" s="10"/>
      <c r="E336" s="10"/>
      <c r="F336" s="10"/>
      <c r="G336" s="73"/>
      <c r="H336" s="73"/>
      <c r="I336" s="74">
        <f t="shared" si="12"/>
      </c>
      <c r="J336" s="8">
        <f t="shared" si="11"/>
      </c>
      <c r="K336" s="3">
        <f>IF('【支出】費目別一覧'!$C$19=$J336,ROW(),"")</f>
      </c>
      <c r="L336" s="3">
        <f>IF('【収入】費目別一覧'!$C$15=$J336,ROW(),"")</f>
      </c>
    </row>
    <row r="337" spans="1:12" ht="49.5" customHeight="1">
      <c r="A337" s="116"/>
      <c r="D337" s="10"/>
      <c r="E337" s="10"/>
      <c r="F337" s="10"/>
      <c r="G337" s="73"/>
      <c r="H337" s="73"/>
      <c r="I337" s="74">
        <f t="shared" si="12"/>
      </c>
      <c r="J337" s="8">
        <f t="shared" si="11"/>
      </c>
      <c r="K337" s="3">
        <f>IF('【支出】費目別一覧'!$C$19=$J337,ROW(),"")</f>
      </c>
      <c r="L337" s="3">
        <f>IF('【収入】費目別一覧'!$C$15=$J337,ROW(),"")</f>
      </c>
    </row>
    <row r="338" spans="1:12" ht="49.5" customHeight="1">
      <c r="A338" s="116"/>
      <c r="D338" s="10"/>
      <c r="E338" s="10"/>
      <c r="F338" s="10"/>
      <c r="G338" s="73"/>
      <c r="H338" s="73"/>
      <c r="I338" s="74">
        <f t="shared" si="12"/>
      </c>
      <c r="J338" s="8">
        <f t="shared" si="11"/>
      </c>
      <c r="K338" s="3">
        <f>IF('【支出】費目別一覧'!$C$19=$J338,ROW(),"")</f>
      </c>
      <c r="L338" s="3">
        <f>IF('【収入】費目別一覧'!$C$15=$J338,ROW(),"")</f>
      </c>
    </row>
    <row r="339" spans="1:12" ht="49.5" customHeight="1">
      <c r="A339" s="116"/>
      <c r="D339" s="10"/>
      <c r="E339" s="10"/>
      <c r="F339" s="10"/>
      <c r="G339" s="73"/>
      <c r="H339" s="73"/>
      <c r="I339" s="74">
        <f t="shared" si="12"/>
      </c>
      <c r="J339" s="8">
        <f t="shared" si="11"/>
      </c>
      <c r="K339" s="3">
        <f>IF('【支出】費目別一覧'!$C$19=$J339,ROW(),"")</f>
      </c>
      <c r="L339" s="3">
        <f>IF('【収入】費目別一覧'!$C$15=$J339,ROW(),"")</f>
      </c>
    </row>
    <row r="340" spans="1:12" ht="49.5" customHeight="1">
      <c r="A340" s="116"/>
      <c r="D340" s="10"/>
      <c r="E340" s="10"/>
      <c r="F340" s="10"/>
      <c r="G340" s="73"/>
      <c r="H340" s="73"/>
      <c r="I340" s="74">
        <f t="shared" si="12"/>
      </c>
      <c r="J340" s="8">
        <f t="shared" si="11"/>
      </c>
      <c r="K340" s="3">
        <f>IF('【支出】費目別一覧'!$C$19=$J340,ROW(),"")</f>
      </c>
      <c r="L340" s="3">
        <f>IF('【収入】費目別一覧'!$C$15=$J340,ROW(),"")</f>
      </c>
    </row>
    <row r="341" spans="1:12" ht="49.5" customHeight="1">
      <c r="A341" s="116"/>
      <c r="D341" s="10"/>
      <c r="E341" s="10"/>
      <c r="F341" s="10"/>
      <c r="G341" s="73"/>
      <c r="H341" s="73"/>
      <c r="I341" s="74">
        <f t="shared" si="12"/>
      </c>
      <c r="J341" s="8">
        <f t="shared" si="11"/>
      </c>
      <c r="K341" s="3">
        <f>IF('【支出】費目別一覧'!$C$19=$J341,ROW(),"")</f>
      </c>
      <c r="L341" s="3">
        <f>IF('【収入】費目別一覧'!$C$15=$J341,ROW(),"")</f>
      </c>
    </row>
    <row r="342" spans="1:12" ht="49.5" customHeight="1">
      <c r="A342" s="116"/>
      <c r="D342" s="10"/>
      <c r="E342" s="10"/>
      <c r="F342" s="10"/>
      <c r="G342" s="73"/>
      <c r="H342" s="73"/>
      <c r="I342" s="74">
        <f t="shared" si="12"/>
      </c>
      <c r="J342" s="8">
        <f t="shared" si="11"/>
      </c>
      <c r="K342" s="3">
        <f>IF('【支出】費目別一覧'!$C$19=$J342,ROW(),"")</f>
      </c>
      <c r="L342" s="3">
        <f>IF('【収入】費目別一覧'!$C$15=$J342,ROW(),"")</f>
      </c>
    </row>
    <row r="343" spans="1:12" ht="49.5" customHeight="1">
      <c r="A343" s="116"/>
      <c r="D343" s="10"/>
      <c r="E343" s="10"/>
      <c r="F343" s="10"/>
      <c r="G343" s="73"/>
      <c r="H343" s="73"/>
      <c r="I343" s="74">
        <f t="shared" si="12"/>
      </c>
      <c r="J343" s="8">
        <f t="shared" si="11"/>
      </c>
      <c r="K343" s="3">
        <f>IF('【支出】費目別一覧'!$C$19=$J343,ROW(),"")</f>
      </c>
      <c r="L343" s="3">
        <f>IF('【収入】費目別一覧'!$C$15=$J343,ROW(),"")</f>
      </c>
    </row>
    <row r="344" spans="1:12" ht="49.5" customHeight="1">
      <c r="A344" s="116"/>
      <c r="D344" s="10"/>
      <c r="E344" s="10"/>
      <c r="F344" s="10"/>
      <c r="G344" s="73"/>
      <c r="H344" s="73"/>
      <c r="I344" s="74">
        <f t="shared" si="12"/>
      </c>
      <c r="J344" s="8">
        <f t="shared" si="11"/>
      </c>
      <c r="K344" s="3">
        <f>IF('【支出】費目別一覧'!$C$19=$J344,ROW(),"")</f>
      </c>
      <c r="L344" s="3">
        <f>IF('【収入】費目別一覧'!$C$15=$J344,ROW(),"")</f>
      </c>
    </row>
    <row r="345" spans="1:12" ht="49.5" customHeight="1">
      <c r="A345" s="116"/>
      <c r="D345" s="10"/>
      <c r="E345" s="10"/>
      <c r="F345" s="10"/>
      <c r="G345" s="73"/>
      <c r="H345" s="73"/>
      <c r="I345" s="74">
        <f t="shared" si="12"/>
      </c>
      <c r="J345" s="8">
        <f t="shared" si="11"/>
      </c>
      <c r="K345" s="3">
        <f>IF('【支出】費目別一覧'!$C$19=$J345,ROW(),"")</f>
      </c>
      <c r="L345" s="3">
        <f>IF('【収入】費目別一覧'!$C$15=$J345,ROW(),"")</f>
      </c>
    </row>
    <row r="346" spans="1:12" ht="49.5" customHeight="1">
      <c r="A346" s="116"/>
      <c r="D346" s="10"/>
      <c r="E346" s="10"/>
      <c r="F346" s="10"/>
      <c r="G346" s="73"/>
      <c r="H346" s="73"/>
      <c r="I346" s="74">
        <f t="shared" si="12"/>
      </c>
      <c r="J346" s="8">
        <f t="shared" si="11"/>
      </c>
      <c r="K346" s="3">
        <f>IF('【支出】費目別一覧'!$C$19=$J346,ROW(),"")</f>
      </c>
      <c r="L346" s="3">
        <f>IF('【収入】費目別一覧'!$C$15=$J346,ROW(),"")</f>
      </c>
    </row>
    <row r="347" spans="1:12" ht="49.5" customHeight="1">
      <c r="A347" s="116"/>
      <c r="D347" s="10"/>
      <c r="E347" s="10"/>
      <c r="F347" s="10"/>
      <c r="G347" s="73"/>
      <c r="H347" s="73"/>
      <c r="I347" s="74">
        <f t="shared" si="12"/>
      </c>
      <c r="J347" s="8">
        <f t="shared" si="11"/>
      </c>
      <c r="K347" s="3">
        <f>IF('【支出】費目別一覧'!$C$19=$J347,ROW(),"")</f>
      </c>
      <c r="L347" s="3">
        <f>IF('【収入】費目別一覧'!$C$15=$J347,ROW(),"")</f>
      </c>
    </row>
    <row r="348" spans="1:12" ht="49.5" customHeight="1">
      <c r="A348" s="116"/>
      <c r="D348" s="10"/>
      <c r="E348" s="10"/>
      <c r="F348" s="10"/>
      <c r="G348" s="73"/>
      <c r="H348" s="73"/>
      <c r="I348" s="74">
        <f t="shared" si="12"/>
      </c>
      <c r="J348" s="8">
        <f t="shared" si="11"/>
      </c>
      <c r="K348" s="3">
        <f>IF('【支出】費目別一覧'!$C$19=$J348,ROW(),"")</f>
      </c>
      <c r="L348" s="3">
        <f>IF('【収入】費目別一覧'!$C$15=$J348,ROW(),"")</f>
      </c>
    </row>
    <row r="349" spans="1:12" ht="49.5" customHeight="1">
      <c r="A349" s="116"/>
      <c r="D349" s="10"/>
      <c r="E349" s="10"/>
      <c r="F349" s="10"/>
      <c r="G349" s="73"/>
      <c r="H349" s="73"/>
      <c r="I349" s="74">
        <f t="shared" si="12"/>
      </c>
      <c r="J349" s="8">
        <f t="shared" si="11"/>
      </c>
      <c r="K349" s="3">
        <f>IF('【支出】費目別一覧'!$C$19=$J349,ROW(),"")</f>
      </c>
      <c r="L349" s="3">
        <f>IF('【収入】費目別一覧'!$C$15=$J349,ROW(),"")</f>
      </c>
    </row>
    <row r="350" spans="1:12" ht="49.5" customHeight="1">
      <c r="A350" s="116"/>
      <c r="D350" s="10"/>
      <c r="E350" s="10"/>
      <c r="F350" s="10"/>
      <c r="G350" s="73"/>
      <c r="H350" s="73"/>
      <c r="I350" s="74">
        <f t="shared" si="12"/>
      </c>
      <c r="J350" s="8">
        <f t="shared" si="11"/>
      </c>
      <c r="K350" s="3">
        <f>IF('【支出】費目別一覧'!$C$19=$J350,ROW(),"")</f>
      </c>
      <c r="L350" s="3">
        <f>IF('【収入】費目別一覧'!$C$15=$J350,ROW(),"")</f>
      </c>
    </row>
    <row r="351" spans="1:12" ht="49.5" customHeight="1">
      <c r="A351" s="116"/>
      <c r="D351" s="10"/>
      <c r="E351" s="10"/>
      <c r="F351" s="10"/>
      <c r="G351" s="73"/>
      <c r="H351" s="73"/>
      <c r="I351" s="74">
        <f t="shared" si="12"/>
      </c>
      <c r="J351" s="8">
        <f t="shared" si="11"/>
      </c>
      <c r="K351" s="3">
        <f>IF('【支出】費目別一覧'!$C$19=$J351,ROW(),"")</f>
      </c>
      <c r="L351" s="3">
        <f>IF('【収入】費目別一覧'!$C$15=$J351,ROW(),"")</f>
      </c>
    </row>
    <row r="352" spans="1:12" ht="49.5" customHeight="1">
      <c r="A352" s="116"/>
      <c r="D352" s="10"/>
      <c r="E352" s="10"/>
      <c r="F352" s="10"/>
      <c r="G352" s="73"/>
      <c r="H352" s="73"/>
      <c r="I352" s="74">
        <f t="shared" si="12"/>
      </c>
      <c r="J352" s="8">
        <f t="shared" si="11"/>
      </c>
      <c r="K352" s="3">
        <f>IF('【支出】費目別一覧'!$C$19=$J352,ROW(),"")</f>
      </c>
      <c r="L352" s="3">
        <f>IF('【収入】費目別一覧'!$C$15=$J352,ROW(),"")</f>
      </c>
    </row>
    <row r="353" spans="1:12" ht="49.5" customHeight="1">
      <c r="A353" s="116"/>
      <c r="D353" s="10"/>
      <c r="E353" s="10"/>
      <c r="F353" s="10"/>
      <c r="G353" s="73"/>
      <c r="H353" s="73"/>
      <c r="I353" s="74">
        <f t="shared" si="12"/>
      </c>
      <c r="J353" s="8">
        <f t="shared" si="11"/>
      </c>
      <c r="K353" s="3">
        <f>IF('【支出】費目別一覧'!$C$19=$J353,ROW(),"")</f>
      </c>
      <c r="L353" s="3">
        <f>IF('【収入】費目別一覧'!$C$15=$J353,ROW(),"")</f>
      </c>
    </row>
    <row r="354" spans="1:13" ht="49.5" customHeight="1">
      <c r="A354" s="116"/>
      <c r="D354" s="10"/>
      <c r="E354" s="10"/>
      <c r="F354" s="10"/>
      <c r="G354" s="73"/>
      <c r="H354" s="73"/>
      <c r="I354" s="74">
        <f t="shared" si="12"/>
      </c>
      <c r="J354" s="8">
        <f t="shared" si="11"/>
      </c>
      <c r="K354" s="3">
        <f>IF('【支出】費目別一覧'!$C$19=$J354,ROW(),"")</f>
      </c>
      <c r="L354" s="3">
        <f>IF('【収入】費目別一覧'!$C$15=$J354,ROW(),"")</f>
      </c>
      <c r="M354" s="6"/>
    </row>
    <row r="355" spans="1:13" ht="49.5" customHeight="1">
      <c r="A355" s="116"/>
      <c r="D355" s="10"/>
      <c r="E355" s="10"/>
      <c r="F355" s="10"/>
      <c r="G355" s="73"/>
      <c r="H355" s="73"/>
      <c r="I355" s="74">
        <f t="shared" si="12"/>
      </c>
      <c r="J355" s="8">
        <f t="shared" si="11"/>
      </c>
      <c r="K355" s="3">
        <f>IF('【支出】費目別一覧'!$C$19=$J355,ROW(),"")</f>
      </c>
      <c r="L355" s="3">
        <f>IF('【収入】費目別一覧'!$C$15=$J355,ROW(),"")</f>
      </c>
      <c r="M355" s="5"/>
    </row>
    <row r="356" spans="1:49" s="6" customFormat="1" ht="49.5" customHeight="1">
      <c r="A356" s="116"/>
      <c r="B356" s="8"/>
      <c r="C356" s="8"/>
      <c r="D356" s="10"/>
      <c r="E356" s="10"/>
      <c r="F356" s="10"/>
      <c r="G356" s="73"/>
      <c r="H356" s="73"/>
      <c r="I356" s="74">
        <f t="shared" si="12"/>
      </c>
      <c r="J356" s="8">
        <f t="shared" si="11"/>
      </c>
      <c r="K356" s="3">
        <f>IF('【支出】費目別一覧'!$C$19=$J356,ROW(),"")</f>
      </c>
      <c r="L356" s="3">
        <f>IF('【収入】費目別一覧'!$C$15=$J356,ROW(),"")</f>
      </c>
      <c r="M356" s="5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</row>
    <row r="357" spans="1:49" s="5" customFormat="1" ht="49.5" customHeight="1">
      <c r="A357" s="116"/>
      <c r="B357" s="8"/>
      <c r="C357" s="8"/>
      <c r="D357" s="10"/>
      <c r="E357" s="10"/>
      <c r="F357" s="10"/>
      <c r="G357" s="73"/>
      <c r="H357" s="73"/>
      <c r="I357" s="74">
        <f t="shared" si="12"/>
      </c>
      <c r="J357" s="8">
        <f t="shared" si="11"/>
      </c>
      <c r="K357" s="3">
        <f>IF('【支出】費目別一覧'!$C$19=$J357,ROW(),"")</f>
      </c>
      <c r="L357" s="3">
        <f>IF('【収入】費目別一覧'!$C$15=$J357,ROW(),"")</f>
      </c>
      <c r="M357" s="3"/>
      <c r="N357" s="3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</row>
    <row r="358" spans="1:14" s="5" customFormat="1" ht="49.5" customHeight="1">
      <c r="A358" s="116"/>
      <c r="B358" s="8"/>
      <c r="C358" s="8"/>
      <c r="D358" s="10"/>
      <c r="E358" s="10"/>
      <c r="F358" s="10"/>
      <c r="G358" s="73"/>
      <c r="H358" s="73"/>
      <c r="I358" s="74">
        <f t="shared" si="12"/>
      </c>
      <c r="J358" s="8">
        <f t="shared" si="11"/>
      </c>
      <c r="K358" s="3">
        <f>IF('【支出】費目別一覧'!$C$19=$J358,ROW(),"")</f>
      </c>
      <c r="L358" s="3">
        <f>IF('【収入】費目別一覧'!$C$15=$J358,ROW(),"")</f>
      </c>
      <c r="M358" s="3"/>
      <c r="N358" s="6"/>
    </row>
    <row r="359" spans="1:49" ht="49.5" customHeight="1">
      <c r="A359" s="116"/>
      <c r="D359" s="10"/>
      <c r="E359" s="10"/>
      <c r="F359" s="10"/>
      <c r="G359" s="73"/>
      <c r="H359" s="73"/>
      <c r="I359" s="74">
        <f t="shared" si="12"/>
      </c>
      <c r="J359" s="8">
        <f t="shared" si="11"/>
      </c>
      <c r="K359" s="3">
        <f>IF('【支出】費目別一覧'!$C$19=$J359,ROW(),"")</f>
      </c>
      <c r="L359" s="3">
        <f>IF('【収入】費目別一覧'!$C$15=$J359,ROW(),"")</f>
      </c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</row>
    <row r="360" spans="1:14" ht="49.5" customHeight="1">
      <c r="A360" s="116"/>
      <c r="D360" s="10"/>
      <c r="E360" s="10"/>
      <c r="F360" s="10"/>
      <c r="G360" s="73"/>
      <c r="H360" s="73"/>
      <c r="I360" s="74">
        <f t="shared" si="12"/>
      </c>
      <c r="J360" s="8">
        <f t="shared" si="11"/>
      </c>
      <c r="K360" s="3">
        <f>IF('【支出】費目別一覧'!$C$19=$J360,ROW(),"")</f>
      </c>
      <c r="L360" s="3">
        <f>IF('【収入】費目別一覧'!$C$15=$J360,ROW(),"")</f>
      </c>
      <c r="N360" s="5"/>
    </row>
    <row r="361" spans="1:12" ht="49.5" customHeight="1">
      <c r="A361" s="116"/>
      <c r="D361" s="10"/>
      <c r="E361" s="10"/>
      <c r="F361" s="10"/>
      <c r="G361" s="73"/>
      <c r="H361" s="73"/>
      <c r="I361" s="74">
        <f t="shared" si="12"/>
      </c>
      <c r="J361" s="8">
        <f t="shared" si="11"/>
      </c>
      <c r="K361" s="3">
        <f>IF('【支出】費目別一覧'!$C$19=$J361,ROW(),"")</f>
      </c>
      <c r="L361" s="3">
        <f>IF('【収入】費目別一覧'!$C$15=$J361,ROW(),"")</f>
      </c>
    </row>
    <row r="362" spans="1:12" ht="49.5" customHeight="1">
      <c r="A362" s="116"/>
      <c r="D362" s="10"/>
      <c r="E362" s="10"/>
      <c r="F362" s="10"/>
      <c r="G362" s="73"/>
      <c r="H362" s="73"/>
      <c r="I362" s="74">
        <f t="shared" si="12"/>
      </c>
      <c r="J362" s="8">
        <f t="shared" si="11"/>
      </c>
      <c r="K362" s="3">
        <f>IF('【支出】費目別一覧'!$C$19=$J362,ROW(),"")</f>
      </c>
      <c r="L362" s="3">
        <f>IF('【収入】費目別一覧'!$C$15=$J362,ROW(),"")</f>
      </c>
    </row>
    <row r="363" spans="1:12" ht="49.5" customHeight="1">
      <c r="A363" s="116"/>
      <c r="D363" s="10"/>
      <c r="E363" s="10"/>
      <c r="F363" s="10"/>
      <c r="G363" s="73"/>
      <c r="H363" s="73"/>
      <c r="I363" s="74">
        <f t="shared" si="12"/>
      </c>
      <c r="J363" s="8">
        <f t="shared" si="11"/>
      </c>
      <c r="K363" s="3">
        <f>IF('【支出】費目別一覧'!$C$19=$J363,ROW(),"")</f>
      </c>
      <c r="L363" s="3">
        <f>IF('【収入】費目別一覧'!$C$15=$J363,ROW(),"")</f>
      </c>
    </row>
    <row r="364" spans="1:12" ht="49.5" customHeight="1">
      <c r="A364" s="116"/>
      <c r="D364" s="10"/>
      <c r="E364" s="10"/>
      <c r="F364" s="10"/>
      <c r="G364" s="73"/>
      <c r="H364" s="73"/>
      <c r="I364" s="74">
        <f t="shared" si="12"/>
      </c>
      <c r="J364" s="8">
        <f t="shared" si="11"/>
      </c>
      <c r="K364" s="3">
        <f>IF('【支出】費目別一覧'!$C$19=$J364,ROW(),"")</f>
      </c>
      <c r="L364" s="3">
        <f>IF('【収入】費目別一覧'!$C$15=$J364,ROW(),"")</f>
      </c>
    </row>
    <row r="365" spans="1:13" ht="49.5" customHeight="1">
      <c r="A365" s="116"/>
      <c r="D365" s="10"/>
      <c r="E365" s="10"/>
      <c r="F365" s="10"/>
      <c r="G365" s="73"/>
      <c r="H365" s="73"/>
      <c r="I365" s="74">
        <f t="shared" si="12"/>
      </c>
      <c r="J365" s="8">
        <f t="shared" si="11"/>
      </c>
      <c r="K365" s="3">
        <f>IF('【支出】費目別一覧'!$C$19=$J365,ROW(),"")</f>
      </c>
      <c r="L365" s="3">
        <f>IF('【収入】費目別一覧'!$C$15=$J365,ROW(),"")</f>
      </c>
      <c r="M365" s="5"/>
    </row>
    <row r="366" spans="1:13" ht="49.5" customHeight="1">
      <c r="A366" s="116"/>
      <c r="D366" s="10"/>
      <c r="E366" s="10"/>
      <c r="F366" s="10"/>
      <c r="G366" s="73"/>
      <c r="H366" s="73"/>
      <c r="I366" s="74">
        <f t="shared" si="12"/>
      </c>
      <c r="J366" s="8">
        <f t="shared" si="11"/>
      </c>
      <c r="K366" s="3">
        <f>IF('【支出】費目別一覧'!$C$19=$J366,ROW(),"")</f>
      </c>
      <c r="L366" s="3">
        <f>IF('【収入】費目別一覧'!$C$15=$J366,ROW(),"")</f>
      </c>
      <c r="M366" s="5"/>
    </row>
    <row r="367" spans="1:49" s="5" customFormat="1" ht="49.5" customHeight="1">
      <c r="A367" s="116"/>
      <c r="B367" s="8"/>
      <c r="C367" s="8"/>
      <c r="D367" s="10"/>
      <c r="E367" s="10"/>
      <c r="F367" s="10"/>
      <c r="G367" s="73"/>
      <c r="H367" s="73"/>
      <c r="I367" s="74">
        <f t="shared" si="12"/>
      </c>
      <c r="J367" s="8">
        <f t="shared" si="11"/>
      </c>
      <c r="K367" s="3">
        <f>IF('【支出】費目別一覧'!$C$19=$J367,ROW(),"")</f>
      </c>
      <c r="L367" s="3">
        <f>IF('【収入】費目別一覧'!$C$15=$J367,ROW(),"")</f>
      </c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</row>
    <row r="368" spans="1:14" s="5" customFormat="1" ht="49.5" customHeight="1">
      <c r="A368" s="116"/>
      <c r="B368" s="8"/>
      <c r="C368" s="8"/>
      <c r="D368" s="10"/>
      <c r="E368" s="10"/>
      <c r="F368" s="10"/>
      <c r="G368" s="73"/>
      <c r="H368" s="73"/>
      <c r="I368" s="74">
        <f t="shared" si="12"/>
      </c>
      <c r="J368" s="8">
        <f t="shared" si="11"/>
      </c>
      <c r="K368" s="3">
        <f>IF('【支出】費目別一覧'!$C$19=$J368,ROW(),"")</f>
      </c>
      <c r="L368" s="3">
        <f>IF('【収入】費目別一覧'!$C$15=$J368,ROW(),"")</f>
      </c>
      <c r="M368" s="3"/>
      <c r="N368" s="3"/>
    </row>
    <row r="369" spans="1:49" ht="49.5" customHeight="1">
      <c r="A369" s="116"/>
      <c r="D369" s="10"/>
      <c r="E369" s="10"/>
      <c r="F369" s="10"/>
      <c r="G369" s="73"/>
      <c r="H369" s="73"/>
      <c r="I369" s="74">
        <f t="shared" si="12"/>
      </c>
      <c r="J369" s="8">
        <f t="shared" si="11"/>
      </c>
      <c r="K369" s="3">
        <f>IF('【支出】費目別一覧'!$C$19=$J369,ROW(),"")</f>
      </c>
      <c r="L369" s="3">
        <f>IF('【収入】費目別一覧'!$C$15=$J369,ROW(),"")</f>
      </c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</row>
    <row r="370" spans="1:14" ht="49.5" customHeight="1">
      <c r="A370" s="116"/>
      <c r="D370" s="10"/>
      <c r="E370" s="10"/>
      <c r="F370" s="10"/>
      <c r="G370" s="73"/>
      <c r="H370" s="73"/>
      <c r="I370" s="74">
        <f t="shared" si="12"/>
      </c>
      <c r="J370" s="8">
        <f t="shared" si="11"/>
      </c>
      <c r="K370" s="3">
        <f>IF('【支出】費目別一覧'!$C$19=$J370,ROW(),"")</f>
      </c>
      <c r="L370" s="3">
        <f>IF('【収入】費目別一覧'!$C$15=$J370,ROW(),"")</f>
      </c>
      <c r="N370" s="5"/>
    </row>
    <row r="371" spans="1:12" ht="49.5" customHeight="1">
      <c r="A371" s="116"/>
      <c r="D371" s="10"/>
      <c r="E371" s="10"/>
      <c r="F371" s="10"/>
      <c r="G371" s="73"/>
      <c r="H371" s="73"/>
      <c r="I371" s="74">
        <f t="shared" si="12"/>
      </c>
      <c r="J371" s="8">
        <f t="shared" si="11"/>
      </c>
      <c r="K371" s="3">
        <f>IF('【支出】費目別一覧'!$C$19=$J371,ROW(),"")</f>
      </c>
      <c r="L371" s="3">
        <f>IF('【収入】費目別一覧'!$C$15=$J371,ROW(),"")</f>
      </c>
    </row>
    <row r="372" spans="1:12" ht="49.5" customHeight="1">
      <c r="A372" s="116"/>
      <c r="D372" s="10"/>
      <c r="E372" s="10"/>
      <c r="F372" s="10"/>
      <c r="G372" s="73"/>
      <c r="H372" s="73"/>
      <c r="I372" s="74">
        <f t="shared" si="12"/>
      </c>
      <c r="J372" s="8">
        <f t="shared" si="11"/>
      </c>
      <c r="K372" s="3">
        <f>IF('【支出】費目別一覧'!$C$19=$J372,ROW(),"")</f>
      </c>
      <c r="L372" s="3">
        <f>IF('【収入】費目別一覧'!$C$15=$J372,ROW(),"")</f>
      </c>
    </row>
    <row r="373" spans="1:12" ht="49.5" customHeight="1">
      <c r="A373" s="116"/>
      <c r="D373" s="10"/>
      <c r="E373" s="10"/>
      <c r="F373" s="10"/>
      <c r="G373" s="73"/>
      <c r="H373" s="73"/>
      <c r="I373" s="74">
        <f t="shared" si="12"/>
      </c>
      <c r="J373" s="8">
        <f t="shared" si="11"/>
      </c>
      <c r="K373" s="3">
        <f>IF('【支出】費目別一覧'!$C$19=$J373,ROW(),"")</f>
      </c>
      <c r="L373" s="3">
        <f>IF('【収入】費目別一覧'!$C$15=$J373,ROW(),"")</f>
      </c>
    </row>
    <row r="374" spans="1:12" ht="49.5" customHeight="1">
      <c r="A374" s="116"/>
      <c r="D374" s="10"/>
      <c r="E374" s="10"/>
      <c r="F374" s="10"/>
      <c r="G374" s="73"/>
      <c r="H374" s="73"/>
      <c r="I374" s="74">
        <f t="shared" si="12"/>
      </c>
      <c r="J374" s="8">
        <f t="shared" si="11"/>
      </c>
      <c r="K374" s="3">
        <f>IF('【支出】費目別一覧'!$C$19=$J374,ROW(),"")</f>
      </c>
      <c r="L374" s="3">
        <f>IF('【収入】費目別一覧'!$C$15=$J374,ROW(),"")</f>
      </c>
    </row>
    <row r="375" spans="1:12" ht="49.5" customHeight="1">
      <c r="A375" s="116"/>
      <c r="D375" s="10"/>
      <c r="E375" s="10"/>
      <c r="F375" s="10"/>
      <c r="G375" s="73"/>
      <c r="H375" s="73"/>
      <c r="I375" s="74">
        <f t="shared" si="12"/>
      </c>
      <c r="J375" s="8">
        <f t="shared" si="11"/>
      </c>
      <c r="K375" s="3">
        <f>IF('【支出】費目別一覧'!$C$19=$J375,ROW(),"")</f>
      </c>
      <c r="L375" s="3">
        <f>IF('【収入】費目別一覧'!$C$15=$J375,ROW(),"")</f>
      </c>
    </row>
    <row r="376" spans="1:12" ht="49.5" customHeight="1">
      <c r="A376" s="116"/>
      <c r="D376" s="10"/>
      <c r="E376" s="10"/>
      <c r="F376" s="10"/>
      <c r="G376" s="73"/>
      <c r="H376" s="73"/>
      <c r="I376" s="74">
        <f t="shared" si="12"/>
      </c>
      <c r="J376" s="8">
        <f t="shared" si="11"/>
      </c>
      <c r="K376" s="3">
        <f>IF('【支出】費目別一覧'!$C$19=$J376,ROW(),"")</f>
      </c>
      <c r="L376" s="3">
        <f>IF('【収入】費目別一覧'!$C$15=$J376,ROW(),"")</f>
      </c>
    </row>
    <row r="377" spans="1:12" ht="49.5" customHeight="1">
      <c r="A377" s="116"/>
      <c r="D377" s="10"/>
      <c r="E377" s="10"/>
      <c r="F377" s="10"/>
      <c r="G377" s="73"/>
      <c r="H377" s="73"/>
      <c r="I377" s="74">
        <f t="shared" si="12"/>
      </c>
      <c r="J377" s="8">
        <f t="shared" si="11"/>
      </c>
      <c r="K377" s="3">
        <f>IF('【支出】費目別一覧'!$C$19=$J377,ROW(),"")</f>
      </c>
      <c r="L377" s="3">
        <f>IF('【収入】費目別一覧'!$C$15=$J377,ROW(),"")</f>
      </c>
    </row>
    <row r="378" spans="1:12" ht="49.5" customHeight="1">
      <c r="A378" s="116"/>
      <c r="D378" s="10"/>
      <c r="E378" s="10"/>
      <c r="F378" s="10"/>
      <c r="G378" s="73"/>
      <c r="H378" s="73"/>
      <c r="I378" s="74">
        <f t="shared" si="12"/>
      </c>
      <c r="J378" s="8">
        <f t="shared" si="11"/>
      </c>
      <c r="K378" s="3">
        <f>IF('【支出】費目別一覧'!$C$19=$J378,ROW(),"")</f>
      </c>
      <c r="L378" s="3">
        <f>IF('【収入】費目別一覧'!$C$15=$J378,ROW(),"")</f>
      </c>
    </row>
    <row r="379" spans="1:12" ht="49.5" customHeight="1">
      <c r="A379" s="116"/>
      <c r="D379" s="10"/>
      <c r="E379" s="10"/>
      <c r="F379" s="10"/>
      <c r="G379" s="73"/>
      <c r="H379" s="73"/>
      <c r="I379" s="74">
        <f t="shared" si="12"/>
      </c>
      <c r="J379" s="8">
        <f t="shared" si="11"/>
      </c>
      <c r="K379" s="3">
        <f>IF('【支出】費目別一覧'!$C$19=$J379,ROW(),"")</f>
      </c>
      <c r="L379" s="3">
        <f>IF('【収入】費目別一覧'!$C$15=$J379,ROW(),"")</f>
      </c>
    </row>
    <row r="380" spans="1:12" ht="49.5" customHeight="1">
      <c r="A380" s="116"/>
      <c r="D380" s="10"/>
      <c r="E380" s="10"/>
      <c r="F380" s="10"/>
      <c r="G380" s="73"/>
      <c r="H380" s="73"/>
      <c r="I380" s="74">
        <f t="shared" si="12"/>
      </c>
      <c r="J380" s="8">
        <f t="shared" si="11"/>
      </c>
      <c r="K380" s="3">
        <f>IF('【支出】費目別一覧'!$C$19=$J380,ROW(),"")</f>
      </c>
      <c r="L380" s="3">
        <f>IF('【収入】費目別一覧'!$C$15=$J380,ROW(),"")</f>
      </c>
    </row>
    <row r="381" spans="1:12" ht="49.5" customHeight="1">
      <c r="A381" s="116"/>
      <c r="D381" s="10"/>
      <c r="E381" s="10"/>
      <c r="F381" s="10"/>
      <c r="G381" s="73"/>
      <c r="H381" s="73"/>
      <c r="I381" s="74">
        <f t="shared" si="12"/>
      </c>
      <c r="J381" s="8">
        <f t="shared" si="11"/>
      </c>
      <c r="K381" s="3">
        <f>IF('【支出】費目別一覧'!$C$19=$J381,ROW(),"")</f>
      </c>
      <c r="L381" s="3">
        <f>IF('【収入】費目別一覧'!$C$15=$J381,ROW(),"")</f>
      </c>
    </row>
    <row r="382" spans="1:12" ht="49.5" customHeight="1">
      <c r="A382" s="116"/>
      <c r="D382" s="10"/>
      <c r="E382" s="10"/>
      <c r="F382" s="10"/>
      <c r="G382" s="73"/>
      <c r="H382" s="73"/>
      <c r="I382" s="74">
        <f t="shared" si="12"/>
      </c>
      <c r="J382" s="8">
        <f t="shared" si="11"/>
      </c>
      <c r="K382" s="3">
        <f>IF('【支出】費目別一覧'!$C$19=$J382,ROW(),"")</f>
      </c>
      <c r="L382" s="3">
        <f>IF('【収入】費目別一覧'!$C$15=$J382,ROW(),"")</f>
      </c>
    </row>
    <row r="383" spans="1:12" ht="49.5" customHeight="1">
      <c r="A383" s="116"/>
      <c r="D383" s="10"/>
      <c r="E383" s="10"/>
      <c r="F383" s="10"/>
      <c r="G383" s="73"/>
      <c r="H383" s="73"/>
      <c r="I383" s="74">
        <f t="shared" si="12"/>
      </c>
      <c r="J383" s="8">
        <f t="shared" si="11"/>
      </c>
      <c r="K383" s="3">
        <f>IF('【支出】費目別一覧'!$C$19=$J383,ROW(),"")</f>
      </c>
      <c r="L383" s="3">
        <f>IF('【収入】費目別一覧'!$C$15=$J383,ROW(),"")</f>
      </c>
    </row>
    <row r="384" spans="1:12" ht="49.5" customHeight="1">
      <c r="A384" s="116"/>
      <c r="D384" s="10"/>
      <c r="E384" s="10"/>
      <c r="F384" s="10"/>
      <c r="G384" s="73"/>
      <c r="H384" s="73"/>
      <c r="I384" s="74">
        <f t="shared" si="12"/>
      </c>
      <c r="J384" s="8">
        <f t="shared" si="11"/>
      </c>
      <c r="K384" s="3">
        <f>IF('【支出】費目別一覧'!$C$19=$J384,ROW(),"")</f>
      </c>
      <c r="L384" s="3">
        <f>IF('【収入】費目別一覧'!$C$15=$J384,ROW(),"")</f>
      </c>
    </row>
    <row r="385" spans="1:12" ht="49.5" customHeight="1">
      <c r="A385" s="116"/>
      <c r="D385" s="10"/>
      <c r="E385" s="10"/>
      <c r="F385" s="10"/>
      <c r="G385" s="73"/>
      <c r="H385" s="73"/>
      <c r="I385" s="74">
        <f t="shared" si="12"/>
      </c>
      <c r="J385" s="8">
        <f t="shared" si="11"/>
      </c>
      <c r="K385" s="3">
        <f>IF('【支出】費目別一覧'!$C$19=$J385,ROW(),"")</f>
      </c>
      <c r="L385" s="3">
        <f>IF('【収入】費目別一覧'!$C$15=$J385,ROW(),"")</f>
      </c>
    </row>
    <row r="386" spans="1:12" ht="49.5" customHeight="1">
      <c r="A386" s="116"/>
      <c r="D386" s="10"/>
      <c r="E386" s="10"/>
      <c r="F386" s="10"/>
      <c r="G386" s="73"/>
      <c r="H386" s="73"/>
      <c r="I386" s="74">
        <f t="shared" si="12"/>
      </c>
      <c r="J386" s="8">
        <f t="shared" si="11"/>
      </c>
      <c r="K386" s="3">
        <f>IF('【支出】費目別一覧'!$C$19=$J386,ROW(),"")</f>
      </c>
      <c r="L386" s="3">
        <f>IF('【収入】費目別一覧'!$C$15=$J386,ROW(),"")</f>
      </c>
    </row>
    <row r="387" spans="1:12" ht="49.5" customHeight="1">
      <c r="A387" s="116"/>
      <c r="D387" s="10"/>
      <c r="E387" s="10"/>
      <c r="F387" s="10"/>
      <c r="G387" s="73"/>
      <c r="H387" s="73"/>
      <c r="I387" s="74">
        <f t="shared" si="12"/>
      </c>
      <c r="J387" s="8">
        <f t="shared" si="11"/>
      </c>
      <c r="K387" s="3">
        <f>IF('【支出】費目別一覧'!$C$19=$J387,ROW(),"")</f>
      </c>
      <c r="L387" s="3">
        <f>IF('【収入】費目別一覧'!$C$15=$J387,ROW(),"")</f>
      </c>
    </row>
    <row r="388" spans="1:12" ht="49.5" customHeight="1">
      <c r="A388" s="116"/>
      <c r="D388" s="10"/>
      <c r="E388" s="10"/>
      <c r="F388" s="10"/>
      <c r="G388" s="73"/>
      <c r="H388" s="73"/>
      <c r="I388" s="74">
        <f t="shared" si="12"/>
      </c>
      <c r="J388" s="8">
        <f t="shared" si="11"/>
      </c>
      <c r="K388" s="3">
        <f>IF('【支出】費目別一覧'!$C$19=$J388,ROW(),"")</f>
      </c>
      <c r="L388" s="3">
        <f>IF('【収入】費目別一覧'!$C$15=$J388,ROW(),"")</f>
      </c>
    </row>
    <row r="389" spans="1:12" ht="49.5" customHeight="1">
      <c r="A389" s="116"/>
      <c r="D389" s="10"/>
      <c r="E389" s="10"/>
      <c r="F389" s="10"/>
      <c r="G389" s="73"/>
      <c r="H389" s="73"/>
      <c r="I389" s="74">
        <f t="shared" si="12"/>
      </c>
      <c r="J389" s="8">
        <f aca="true" t="shared" si="13" ref="J389:J436">IF(D389="","",IF(D389=$M$11,CONCATENATE(D389,"(",E389,")"),D389))</f>
      </c>
      <c r="K389" s="3">
        <f>IF('【支出】費目別一覧'!$C$19=$J389,ROW(),"")</f>
      </c>
      <c r="L389" s="3">
        <f>IF('【収入】費目別一覧'!$C$15=$J389,ROW(),"")</f>
      </c>
    </row>
    <row r="390" spans="1:12" ht="49.5" customHeight="1">
      <c r="A390" s="116"/>
      <c r="D390" s="10"/>
      <c r="E390" s="10"/>
      <c r="F390" s="10"/>
      <c r="G390" s="73"/>
      <c r="H390" s="73"/>
      <c r="I390" s="74">
        <f aca="true" t="shared" si="14" ref="I390:I436">IF(A390="","",I389+G390-H390)</f>
      </c>
      <c r="J390" s="8">
        <f t="shared" si="13"/>
      </c>
      <c r="K390" s="3">
        <f>IF('【支出】費目別一覧'!$C$19=$J390,ROW(),"")</f>
      </c>
      <c r="L390" s="3">
        <f>IF('【収入】費目別一覧'!$C$15=$J390,ROW(),"")</f>
      </c>
    </row>
    <row r="391" spans="1:12" ht="49.5" customHeight="1">
      <c r="A391" s="116"/>
      <c r="D391" s="10"/>
      <c r="E391" s="10"/>
      <c r="F391" s="10"/>
      <c r="G391" s="73"/>
      <c r="H391" s="73"/>
      <c r="I391" s="74">
        <f t="shared" si="14"/>
      </c>
      <c r="J391" s="8">
        <f t="shared" si="13"/>
      </c>
      <c r="K391" s="3">
        <f>IF('【支出】費目別一覧'!$C$19=$J391,ROW(),"")</f>
      </c>
      <c r="L391" s="3">
        <f>IF('【収入】費目別一覧'!$C$15=$J391,ROW(),"")</f>
      </c>
    </row>
    <row r="392" spans="1:12" ht="49.5" customHeight="1">
      <c r="A392" s="116"/>
      <c r="D392" s="10"/>
      <c r="E392" s="10"/>
      <c r="F392" s="10"/>
      <c r="G392" s="73"/>
      <c r="H392" s="73"/>
      <c r="I392" s="74">
        <f t="shared" si="14"/>
      </c>
      <c r="J392" s="8">
        <f t="shared" si="13"/>
      </c>
      <c r="K392" s="3">
        <f>IF('【支出】費目別一覧'!$C$19=$J392,ROW(),"")</f>
      </c>
      <c r="L392" s="3">
        <f>IF('【収入】費目別一覧'!$C$15=$J392,ROW(),"")</f>
      </c>
    </row>
    <row r="393" spans="1:12" ht="49.5" customHeight="1">
      <c r="A393" s="116"/>
      <c r="D393" s="10"/>
      <c r="E393" s="10"/>
      <c r="F393" s="10"/>
      <c r="G393" s="73"/>
      <c r="H393" s="73"/>
      <c r="I393" s="74">
        <f t="shared" si="14"/>
      </c>
      <c r="J393" s="8">
        <f t="shared" si="13"/>
      </c>
      <c r="K393" s="3">
        <f>IF('【支出】費目別一覧'!$C$19=$J393,ROW(),"")</f>
      </c>
      <c r="L393" s="3">
        <f>IF('【収入】費目別一覧'!$C$15=$J393,ROW(),"")</f>
      </c>
    </row>
    <row r="394" spans="1:12" ht="49.5" customHeight="1">
      <c r="A394" s="116"/>
      <c r="D394" s="10"/>
      <c r="E394" s="10"/>
      <c r="F394" s="10"/>
      <c r="G394" s="73"/>
      <c r="H394" s="73"/>
      <c r="I394" s="74">
        <f t="shared" si="14"/>
      </c>
      <c r="J394" s="8">
        <f t="shared" si="13"/>
      </c>
      <c r="K394" s="3">
        <f>IF('【支出】費目別一覧'!$C$19=$J394,ROW(),"")</f>
      </c>
      <c r="L394" s="3">
        <f>IF('【収入】費目別一覧'!$C$15=$J394,ROW(),"")</f>
      </c>
    </row>
    <row r="395" spans="1:12" ht="49.5" customHeight="1">
      <c r="A395" s="116"/>
      <c r="D395" s="10"/>
      <c r="E395" s="10"/>
      <c r="F395" s="10"/>
      <c r="G395" s="73"/>
      <c r="H395" s="73"/>
      <c r="I395" s="74">
        <f t="shared" si="14"/>
      </c>
      <c r="J395" s="8">
        <f t="shared" si="13"/>
      </c>
      <c r="K395" s="3">
        <f>IF('【支出】費目別一覧'!$C$19=$J395,ROW(),"")</f>
      </c>
      <c r="L395" s="3">
        <f>IF('【収入】費目別一覧'!$C$15=$J395,ROW(),"")</f>
      </c>
    </row>
    <row r="396" spans="1:12" ht="49.5" customHeight="1">
      <c r="A396" s="116"/>
      <c r="D396" s="10"/>
      <c r="E396" s="10"/>
      <c r="F396" s="10"/>
      <c r="G396" s="73"/>
      <c r="H396" s="73"/>
      <c r="I396" s="74">
        <f t="shared" si="14"/>
      </c>
      <c r="J396" s="8">
        <f t="shared" si="13"/>
      </c>
      <c r="K396" s="3">
        <f>IF('【支出】費目別一覧'!$C$19=$J396,ROW(),"")</f>
      </c>
      <c r="L396" s="3">
        <f>IF('【収入】費目別一覧'!$C$15=$J396,ROW(),"")</f>
      </c>
    </row>
    <row r="397" spans="1:12" ht="49.5" customHeight="1">
      <c r="A397" s="116"/>
      <c r="D397" s="10"/>
      <c r="E397" s="10"/>
      <c r="F397" s="10"/>
      <c r="G397" s="73"/>
      <c r="H397" s="73"/>
      <c r="I397" s="74">
        <f t="shared" si="14"/>
      </c>
      <c r="J397" s="8">
        <f t="shared" si="13"/>
      </c>
      <c r="K397" s="3">
        <f>IF('【支出】費目別一覧'!$C$19=$J397,ROW(),"")</f>
      </c>
      <c r="L397" s="3">
        <f>IF('【収入】費目別一覧'!$C$15=$J397,ROW(),"")</f>
      </c>
    </row>
    <row r="398" spans="1:12" ht="49.5" customHeight="1">
      <c r="A398" s="116"/>
      <c r="D398" s="10"/>
      <c r="E398" s="10"/>
      <c r="F398" s="10"/>
      <c r="G398" s="73"/>
      <c r="H398" s="73"/>
      <c r="I398" s="74">
        <f t="shared" si="14"/>
      </c>
      <c r="J398" s="8">
        <f t="shared" si="13"/>
      </c>
      <c r="K398" s="3">
        <f>IF('【支出】費目別一覧'!$C$19=$J398,ROW(),"")</f>
      </c>
      <c r="L398" s="3">
        <f>IF('【収入】費目別一覧'!$C$15=$J398,ROW(),"")</f>
      </c>
    </row>
    <row r="399" spans="1:12" ht="49.5" customHeight="1">
      <c r="A399" s="116"/>
      <c r="D399" s="10"/>
      <c r="E399" s="10"/>
      <c r="F399" s="10"/>
      <c r="G399" s="73"/>
      <c r="H399" s="73"/>
      <c r="I399" s="74">
        <f t="shared" si="14"/>
      </c>
      <c r="J399" s="8">
        <f t="shared" si="13"/>
      </c>
      <c r="K399" s="3">
        <f>IF('【支出】費目別一覧'!$C$19=$J399,ROW(),"")</f>
      </c>
      <c r="L399" s="3">
        <f>IF('【収入】費目別一覧'!$C$15=$J399,ROW(),"")</f>
      </c>
    </row>
    <row r="400" spans="1:12" ht="49.5" customHeight="1">
      <c r="A400" s="116"/>
      <c r="D400" s="10"/>
      <c r="E400" s="10"/>
      <c r="F400" s="10"/>
      <c r="G400" s="73"/>
      <c r="H400" s="73"/>
      <c r="I400" s="74">
        <f t="shared" si="14"/>
      </c>
      <c r="J400" s="8">
        <f t="shared" si="13"/>
      </c>
      <c r="K400" s="3">
        <f>IF('【支出】費目別一覧'!$C$19=$J400,ROW(),"")</f>
      </c>
      <c r="L400" s="3">
        <f>IF('【収入】費目別一覧'!$C$15=$J400,ROW(),"")</f>
      </c>
    </row>
    <row r="401" spans="1:12" ht="49.5" customHeight="1">
      <c r="A401" s="116"/>
      <c r="D401" s="10"/>
      <c r="E401" s="10"/>
      <c r="F401" s="10"/>
      <c r="G401" s="73"/>
      <c r="H401" s="73"/>
      <c r="I401" s="74">
        <f t="shared" si="14"/>
      </c>
      <c r="J401" s="8">
        <f t="shared" si="13"/>
      </c>
      <c r="K401" s="3">
        <f>IF('【支出】費目別一覧'!$C$19=$J401,ROW(),"")</f>
      </c>
      <c r="L401" s="3">
        <f>IF('【収入】費目別一覧'!$C$15=$J401,ROW(),"")</f>
      </c>
    </row>
    <row r="402" spans="1:12" ht="49.5" customHeight="1">
      <c r="A402" s="116"/>
      <c r="D402" s="10"/>
      <c r="E402" s="10"/>
      <c r="F402" s="10"/>
      <c r="G402" s="73"/>
      <c r="H402" s="73"/>
      <c r="I402" s="74">
        <f t="shared" si="14"/>
      </c>
      <c r="J402" s="8">
        <f t="shared" si="13"/>
      </c>
      <c r="K402" s="3">
        <f>IF('【支出】費目別一覧'!$C$19=$J402,ROW(),"")</f>
      </c>
      <c r="L402" s="3">
        <f>IF('【収入】費目別一覧'!$C$15=$J402,ROW(),"")</f>
      </c>
    </row>
    <row r="403" spans="1:12" ht="49.5" customHeight="1">
      <c r="A403" s="116"/>
      <c r="D403" s="10"/>
      <c r="E403" s="10"/>
      <c r="F403" s="10"/>
      <c r="G403" s="73"/>
      <c r="H403" s="73"/>
      <c r="I403" s="74">
        <f t="shared" si="14"/>
      </c>
      <c r="J403" s="8">
        <f t="shared" si="13"/>
      </c>
      <c r="K403" s="3">
        <f>IF('【支出】費目別一覧'!$C$19=$J403,ROW(),"")</f>
      </c>
      <c r="L403" s="3">
        <f>IF('【収入】費目別一覧'!$C$15=$J403,ROW(),"")</f>
      </c>
    </row>
    <row r="404" spans="1:12" ht="49.5" customHeight="1">
      <c r="A404" s="116"/>
      <c r="D404" s="10"/>
      <c r="E404" s="10"/>
      <c r="F404" s="10"/>
      <c r="G404" s="73"/>
      <c r="H404" s="73"/>
      <c r="I404" s="74">
        <f t="shared" si="14"/>
      </c>
      <c r="J404" s="8">
        <f t="shared" si="13"/>
      </c>
      <c r="K404" s="3">
        <f>IF('【支出】費目別一覧'!$C$19=$J404,ROW(),"")</f>
      </c>
      <c r="L404" s="3">
        <f>IF('【収入】費目別一覧'!$C$15=$J404,ROW(),"")</f>
      </c>
    </row>
    <row r="405" spans="1:12" ht="49.5" customHeight="1">
      <c r="A405" s="116"/>
      <c r="D405" s="10"/>
      <c r="E405" s="10"/>
      <c r="F405" s="10"/>
      <c r="G405" s="73"/>
      <c r="H405" s="73"/>
      <c r="I405" s="74">
        <f t="shared" si="14"/>
      </c>
      <c r="J405" s="8">
        <f t="shared" si="13"/>
      </c>
      <c r="K405" s="3">
        <f>IF('【支出】費目別一覧'!$C$19=$J405,ROW(),"")</f>
      </c>
      <c r="L405" s="3">
        <f>IF('【収入】費目別一覧'!$C$15=$J405,ROW(),"")</f>
      </c>
    </row>
    <row r="406" spans="1:12" ht="49.5" customHeight="1">
      <c r="A406" s="116"/>
      <c r="D406" s="10"/>
      <c r="E406" s="10"/>
      <c r="F406" s="10"/>
      <c r="G406" s="73"/>
      <c r="H406" s="73"/>
      <c r="I406" s="74">
        <f t="shared" si="14"/>
      </c>
      <c r="J406" s="8">
        <f t="shared" si="13"/>
      </c>
      <c r="K406" s="3">
        <f>IF('【支出】費目別一覧'!$C$19=$J406,ROW(),"")</f>
      </c>
      <c r="L406" s="3">
        <f>IF('【収入】費目別一覧'!$C$15=$J406,ROW(),"")</f>
      </c>
    </row>
    <row r="407" spans="1:12" ht="49.5" customHeight="1">
      <c r="A407" s="116"/>
      <c r="D407" s="10"/>
      <c r="E407" s="10"/>
      <c r="F407" s="10"/>
      <c r="G407" s="73"/>
      <c r="H407" s="73"/>
      <c r="I407" s="74">
        <f t="shared" si="14"/>
      </c>
      <c r="J407" s="8">
        <f t="shared" si="13"/>
      </c>
      <c r="K407" s="3">
        <f>IF('【支出】費目別一覧'!$C$19=$J407,ROW(),"")</f>
      </c>
      <c r="L407" s="3">
        <f>IF('【収入】費目別一覧'!$C$15=$J407,ROW(),"")</f>
      </c>
    </row>
    <row r="408" spans="1:12" ht="49.5" customHeight="1">
      <c r="A408" s="116"/>
      <c r="D408" s="10"/>
      <c r="E408" s="10"/>
      <c r="F408" s="10"/>
      <c r="G408" s="73"/>
      <c r="H408" s="73"/>
      <c r="I408" s="74">
        <f t="shared" si="14"/>
      </c>
      <c r="J408" s="8">
        <f t="shared" si="13"/>
      </c>
      <c r="K408" s="3">
        <f>IF('【支出】費目別一覧'!$C$19=$J408,ROW(),"")</f>
      </c>
      <c r="L408" s="3">
        <f>IF('【収入】費目別一覧'!$C$15=$J408,ROW(),"")</f>
      </c>
    </row>
    <row r="409" spans="1:12" ht="49.5" customHeight="1">
      <c r="A409" s="116"/>
      <c r="D409" s="10"/>
      <c r="E409" s="10"/>
      <c r="F409" s="10"/>
      <c r="G409" s="73"/>
      <c r="H409" s="73"/>
      <c r="I409" s="74">
        <f t="shared" si="14"/>
      </c>
      <c r="J409" s="8">
        <f t="shared" si="13"/>
      </c>
      <c r="K409" s="3">
        <f>IF('【支出】費目別一覧'!$C$19=$J409,ROW(),"")</f>
      </c>
      <c r="L409" s="3">
        <f>IF('【収入】費目別一覧'!$C$15=$J409,ROW(),"")</f>
      </c>
    </row>
    <row r="410" spans="1:12" ht="49.5" customHeight="1">
      <c r="A410" s="116"/>
      <c r="D410" s="10"/>
      <c r="E410" s="10"/>
      <c r="F410" s="10"/>
      <c r="G410" s="73"/>
      <c r="H410" s="73"/>
      <c r="I410" s="74">
        <f t="shared" si="14"/>
      </c>
      <c r="J410" s="8">
        <f t="shared" si="13"/>
      </c>
      <c r="K410" s="3">
        <f>IF('【支出】費目別一覧'!$C$19=$J410,ROW(),"")</f>
      </c>
      <c r="L410" s="3">
        <f>IF('【収入】費目別一覧'!$C$15=$J410,ROW(),"")</f>
      </c>
    </row>
    <row r="411" spans="1:12" ht="49.5" customHeight="1">
      <c r="A411" s="116"/>
      <c r="D411" s="10"/>
      <c r="E411" s="10"/>
      <c r="F411" s="10"/>
      <c r="G411" s="73"/>
      <c r="H411" s="73"/>
      <c r="I411" s="74">
        <f t="shared" si="14"/>
      </c>
      <c r="J411" s="8">
        <f t="shared" si="13"/>
      </c>
      <c r="K411" s="3">
        <f>IF('【支出】費目別一覧'!$C$19=$J411,ROW(),"")</f>
      </c>
      <c r="L411" s="3">
        <f>IF('【収入】費目別一覧'!$C$15=$J411,ROW(),"")</f>
      </c>
    </row>
    <row r="412" spans="1:12" ht="49.5" customHeight="1">
      <c r="A412" s="116"/>
      <c r="D412" s="10"/>
      <c r="E412" s="10"/>
      <c r="F412" s="10"/>
      <c r="G412" s="73"/>
      <c r="H412" s="73"/>
      <c r="I412" s="74">
        <f t="shared" si="14"/>
      </c>
      <c r="J412" s="8">
        <f t="shared" si="13"/>
      </c>
      <c r="K412" s="3">
        <f>IF('【支出】費目別一覧'!$C$19=$J412,ROW(),"")</f>
      </c>
      <c r="L412" s="3">
        <f>IF('【収入】費目別一覧'!$C$15=$J412,ROW(),"")</f>
      </c>
    </row>
    <row r="413" spans="1:12" ht="49.5" customHeight="1">
      <c r="A413" s="116"/>
      <c r="D413" s="10"/>
      <c r="E413" s="10"/>
      <c r="F413" s="10"/>
      <c r="G413" s="73"/>
      <c r="H413" s="73"/>
      <c r="I413" s="74">
        <f t="shared" si="14"/>
      </c>
      <c r="J413" s="8">
        <f t="shared" si="13"/>
      </c>
      <c r="K413" s="3">
        <f>IF('【支出】費目別一覧'!$C$19=$J413,ROW(),"")</f>
      </c>
      <c r="L413" s="3">
        <f>IF('【収入】費目別一覧'!$C$15=$J413,ROW(),"")</f>
      </c>
    </row>
    <row r="414" spans="1:13" ht="49.5" customHeight="1">
      <c r="A414" s="116"/>
      <c r="D414" s="10"/>
      <c r="E414" s="10"/>
      <c r="F414" s="10"/>
      <c r="G414" s="73"/>
      <c r="H414" s="73"/>
      <c r="I414" s="74">
        <f t="shared" si="14"/>
      </c>
      <c r="J414" s="8">
        <f t="shared" si="13"/>
      </c>
      <c r="K414" s="3">
        <f>IF('【支出】費目別一覧'!$C$19=$J414,ROW(),"")</f>
      </c>
      <c r="L414" s="3">
        <f>IF('【収入】費目別一覧'!$C$15=$J414,ROW(),"")</f>
      </c>
      <c r="M414" s="5"/>
    </row>
    <row r="415" spans="1:13" ht="49.5" customHeight="1">
      <c r="A415" s="116"/>
      <c r="D415" s="10"/>
      <c r="E415" s="10"/>
      <c r="F415" s="10"/>
      <c r="G415" s="73"/>
      <c r="H415" s="73"/>
      <c r="I415" s="74">
        <f t="shared" si="14"/>
      </c>
      <c r="J415" s="8">
        <f t="shared" si="13"/>
      </c>
      <c r="K415" s="3">
        <f>IF('【支出】費目別一覧'!$C$19=$J415,ROW(),"")</f>
      </c>
      <c r="L415" s="3">
        <f>IF('【収入】費目別一覧'!$C$15=$J415,ROW(),"")</f>
      </c>
      <c r="M415" s="5"/>
    </row>
    <row r="416" spans="1:49" s="5" customFormat="1" ht="49.5" customHeight="1">
      <c r="A416" s="116"/>
      <c r="B416" s="8"/>
      <c r="C416" s="8"/>
      <c r="D416" s="10"/>
      <c r="E416" s="10"/>
      <c r="F416" s="10"/>
      <c r="G416" s="73"/>
      <c r="H416" s="73"/>
      <c r="I416" s="74">
        <f t="shared" si="14"/>
      </c>
      <c r="J416" s="8">
        <f t="shared" si="13"/>
      </c>
      <c r="K416" s="3">
        <f>IF('【支出】費目別一覧'!$C$19=$J416,ROW(),"")</f>
      </c>
      <c r="L416" s="3">
        <f>IF('【収入】費目別一覧'!$C$15=$J416,ROW(),"")</f>
      </c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</row>
    <row r="417" spans="1:14" s="5" customFormat="1" ht="49.5" customHeight="1">
      <c r="A417" s="116"/>
      <c r="B417" s="8"/>
      <c r="C417" s="8"/>
      <c r="D417" s="10"/>
      <c r="E417" s="10"/>
      <c r="F417" s="10"/>
      <c r="G417" s="73"/>
      <c r="H417" s="73"/>
      <c r="I417" s="74">
        <f t="shared" si="14"/>
      </c>
      <c r="J417" s="8">
        <f t="shared" si="13"/>
      </c>
      <c r="K417" s="3">
        <f>IF('【支出】費目別一覧'!$C$19=$J417,ROW(),"")</f>
      </c>
      <c r="L417" s="3">
        <f>IF('【収入】費目別一覧'!$C$15=$J417,ROW(),"")</f>
      </c>
      <c r="N417" s="3"/>
    </row>
    <row r="418" spans="1:12" s="5" customFormat="1" ht="49.5" customHeight="1">
      <c r="A418" s="116"/>
      <c r="B418" s="8"/>
      <c r="C418" s="8"/>
      <c r="D418" s="10"/>
      <c r="E418" s="10"/>
      <c r="F418" s="10"/>
      <c r="G418" s="73"/>
      <c r="H418" s="73"/>
      <c r="I418" s="74">
        <f t="shared" si="14"/>
      </c>
      <c r="J418" s="8">
        <f t="shared" si="13"/>
      </c>
      <c r="K418" s="3">
        <f>IF('【支出】費目別一覧'!$C$19=$J418,ROW(),"")</f>
      </c>
      <c r="L418" s="3">
        <f>IF('【収入】費目別一覧'!$C$15=$J418,ROW(),"")</f>
      </c>
    </row>
    <row r="419" spans="1:13" s="5" customFormat="1" ht="49.5" customHeight="1">
      <c r="A419" s="116"/>
      <c r="B419" s="8"/>
      <c r="C419" s="8"/>
      <c r="D419" s="10"/>
      <c r="E419" s="10"/>
      <c r="F419" s="10"/>
      <c r="G419" s="73"/>
      <c r="H419" s="73"/>
      <c r="I419" s="74">
        <f t="shared" si="14"/>
      </c>
      <c r="J419" s="8">
        <f t="shared" si="13"/>
      </c>
      <c r="K419" s="3">
        <f>IF('【支出】費目別一覧'!$C$19=$J419,ROW(),"")</f>
      </c>
      <c r="L419" s="3">
        <f>IF('【収入】費目別一覧'!$C$15=$J419,ROW(),"")</f>
      </c>
      <c r="M419" s="3"/>
    </row>
    <row r="420" spans="1:13" s="5" customFormat="1" ht="49.5" customHeight="1">
      <c r="A420" s="116"/>
      <c r="B420" s="8"/>
      <c r="C420" s="8"/>
      <c r="D420" s="10"/>
      <c r="E420" s="10"/>
      <c r="F420" s="10"/>
      <c r="G420" s="73"/>
      <c r="H420" s="73"/>
      <c r="I420" s="74">
        <f t="shared" si="14"/>
      </c>
      <c r="J420" s="8">
        <f t="shared" si="13"/>
      </c>
      <c r="K420" s="3">
        <f>IF('【支出】費目別一覧'!$C$19=$J420,ROW(),"")</f>
      </c>
      <c r="L420" s="3">
        <f>IF('【収入】費目別一覧'!$C$15=$J420,ROW(),"")</f>
      </c>
      <c r="M420" s="3"/>
    </row>
    <row r="421" spans="1:49" ht="49.5" customHeight="1">
      <c r="A421" s="116"/>
      <c r="D421" s="10"/>
      <c r="E421" s="10"/>
      <c r="F421" s="10"/>
      <c r="G421" s="73"/>
      <c r="H421" s="73"/>
      <c r="I421" s="74">
        <f t="shared" si="14"/>
      </c>
      <c r="J421" s="8">
        <f t="shared" si="13"/>
      </c>
      <c r="K421" s="3">
        <f>IF('【支出】費目別一覧'!$C$19=$J421,ROW(),"")</f>
      </c>
      <c r="L421" s="3">
        <f>IF('【収入】費目別一覧'!$C$15=$J421,ROW(),"")</f>
      </c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</row>
    <row r="422" spans="1:14" ht="49.5" customHeight="1">
      <c r="A422" s="116"/>
      <c r="D422" s="10"/>
      <c r="E422" s="10"/>
      <c r="F422" s="10"/>
      <c r="G422" s="73"/>
      <c r="H422" s="73"/>
      <c r="I422" s="74">
        <f t="shared" si="14"/>
      </c>
      <c r="J422" s="8">
        <f t="shared" si="13"/>
      </c>
      <c r="K422" s="3">
        <f>IF('【支出】費目別一覧'!$C$19=$J422,ROW(),"")</f>
      </c>
      <c r="L422" s="3">
        <f>IF('【収入】費目別一覧'!$C$15=$J422,ROW(),"")</f>
      </c>
      <c r="N422" s="5"/>
    </row>
    <row r="423" spans="1:12" ht="49.5" customHeight="1">
      <c r="A423" s="116"/>
      <c r="D423" s="10"/>
      <c r="E423" s="10"/>
      <c r="F423" s="10"/>
      <c r="G423" s="73"/>
      <c r="H423" s="73"/>
      <c r="I423" s="74">
        <f t="shared" si="14"/>
      </c>
      <c r="J423" s="8">
        <f t="shared" si="13"/>
      </c>
      <c r="K423" s="3">
        <f>IF('【支出】費目別一覧'!$C$19=$J423,ROW(),"")</f>
      </c>
      <c r="L423" s="3">
        <f>IF('【収入】費目別一覧'!$C$15=$J423,ROW(),"")</f>
      </c>
    </row>
    <row r="424" spans="1:12" ht="49.5" customHeight="1">
      <c r="A424" s="116"/>
      <c r="D424" s="10"/>
      <c r="E424" s="10"/>
      <c r="F424" s="10"/>
      <c r="G424" s="73"/>
      <c r="H424" s="73"/>
      <c r="I424" s="74">
        <f t="shared" si="14"/>
      </c>
      <c r="J424" s="8">
        <f t="shared" si="13"/>
      </c>
      <c r="K424" s="3">
        <f>IF('【支出】費目別一覧'!$C$19=$J424,ROW(),"")</f>
      </c>
      <c r="L424" s="3">
        <f>IF('【収入】費目別一覧'!$C$15=$J424,ROW(),"")</f>
      </c>
    </row>
    <row r="425" spans="1:13" ht="49.5" customHeight="1">
      <c r="A425" s="116"/>
      <c r="D425" s="10"/>
      <c r="E425" s="10"/>
      <c r="F425" s="10"/>
      <c r="G425" s="73"/>
      <c r="H425" s="73"/>
      <c r="I425" s="74">
        <f t="shared" si="14"/>
      </c>
      <c r="J425" s="8">
        <f t="shared" si="13"/>
      </c>
      <c r="K425" s="3">
        <f>IF('【支出】費目別一覧'!$C$19=$J425,ROW(),"")</f>
      </c>
      <c r="L425" s="3">
        <f>IF('【収入】費目別一覧'!$C$15=$J425,ROW(),"")</f>
      </c>
      <c r="M425" s="5"/>
    </row>
    <row r="426" spans="1:13" ht="49.5" customHeight="1">
      <c r="A426" s="116"/>
      <c r="D426" s="10"/>
      <c r="E426" s="10"/>
      <c r="F426" s="10"/>
      <c r="G426" s="73"/>
      <c r="H426" s="73"/>
      <c r="I426" s="74">
        <f t="shared" si="14"/>
      </c>
      <c r="J426" s="8">
        <f t="shared" si="13"/>
      </c>
      <c r="K426" s="3">
        <f>IF('【支出】費目別一覧'!$C$19=$J426,ROW(),"")</f>
      </c>
      <c r="L426" s="3">
        <f>IF('【収入】費目別一覧'!$C$15=$J426,ROW(),"")</f>
      </c>
      <c r="M426" s="5"/>
    </row>
    <row r="427" spans="1:49" s="5" customFormat="1" ht="49.5" customHeight="1">
      <c r="A427" s="116"/>
      <c r="B427" s="8"/>
      <c r="C427" s="8"/>
      <c r="D427" s="10"/>
      <c r="E427" s="10"/>
      <c r="F427" s="10"/>
      <c r="G427" s="73"/>
      <c r="H427" s="73"/>
      <c r="I427" s="74">
        <f t="shared" si="14"/>
      </c>
      <c r="J427" s="8">
        <f t="shared" si="13"/>
      </c>
      <c r="K427" s="3">
        <f>IF('【支出】費目別一覧'!$C$19=$J427,ROW(),"")</f>
      </c>
      <c r="L427" s="3">
        <f>IF('【収入】費目別一覧'!$C$15=$J427,ROW(),"")</f>
      </c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</row>
    <row r="428" spans="1:14" s="5" customFormat="1" ht="49.5" customHeight="1">
      <c r="A428" s="116"/>
      <c r="B428" s="8"/>
      <c r="C428" s="8"/>
      <c r="D428" s="10"/>
      <c r="E428" s="10"/>
      <c r="F428" s="10"/>
      <c r="G428" s="73"/>
      <c r="H428" s="73"/>
      <c r="I428" s="74">
        <f t="shared" si="14"/>
      </c>
      <c r="J428" s="8">
        <f t="shared" si="13"/>
      </c>
      <c r="K428" s="3">
        <f>IF('【支出】費目別一覧'!$C$19=$J428,ROW(),"")</f>
      </c>
      <c r="L428" s="3">
        <f>IF('【収入】費目別一覧'!$C$15=$J428,ROW(),"")</f>
      </c>
      <c r="M428" s="3"/>
      <c r="N428" s="3"/>
    </row>
    <row r="429" spans="1:49" ht="49.5" customHeight="1">
      <c r="A429" s="116"/>
      <c r="D429" s="10"/>
      <c r="E429" s="10"/>
      <c r="F429" s="10"/>
      <c r="G429" s="73"/>
      <c r="H429" s="73"/>
      <c r="I429" s="74">
        <f t="shared" si="14"/>
      </c>
      <c r="J429" s="8">
        <f t="shared" si="13"/>
      </c>
      <c r="K429" s="3">
        <f>IF('【支出】費目別一覧'!$C$19=$J429,ROW(),"")</f>
      </c>
      <c r="L429" s="3">
        <f>IF('【収入】費目別一覧'!$C$15=$J429,ROW(),"")</f>
      </c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</row>
    <row r="430" spans="1:14" ht="49.5" customHeight="1">
      <c r="A430" s="116"/>
      <c r="D430" s="10"/>
      <c r="E430" s="10"/>
      <c r="F430" s="10"/>
      <c r="G430" s="73"/>
      <c r="H430" s="73"/>
      <c r="I430" s="74">
        <f t="shared" si="14"/>
      </c>
      <c r="J430" s="8">
        <f t="shared" si="13"/>
      </c>
      <c r="K430" s="3">
        <f>IF('【支出】費目別一覧'!$C$19=$J430,ROW(),"")</f>
      </c>
      <c r="L430" s="3">
        <f>IF('【収入】費目別一覧'!$C$15=$J430,ROW(),"")</f>
      </c>
      <c r="M430" s="5"/>
      <c r="N430" s="5"/>
    </row>
    <row r="431" spans="1:12" ht="49.5" customHeight="1">
      <c r="A431" s="116"/>
      <c r="D431" s="10"/>
      <c r="E431" s="10"/>
      <c r="F431" s="10"/>
      <c r="G431" s="73"/>
      <c r="H431" s="73"/>
      <c r="I431" s="74">
        <f t="shared" si="14"/>
      </c>
      <c r="J431" s="8">
        <f t="shared" si="13"/>
      </c>
      <c r="K431" s="3">
        <f>IF('【支出】費目別一覧'!$C$19=$J431,ROW(),"")</f>
      </c>
      <c r="L431" s="3">
        <f>IF('【収入】費目別一覧'!$C$15=$J431,ROW(),"")</f>
      </c>
    </row>
    <row r="432" spans="1:49" s="5" customFormat="1" ht="49.5" customHeight="1">
      <c r="A432" s="116"/>
      <c r="B432" s="8"/>
      <c r="C432" s="8"/>
      <c r="D432" s="10"/>
      <c r="E432" s="10"/>
      <c r="F432" s="10"/>
      <c r="G432" s="73"/>
      <c r="H432" s="73"/>
      <c r="I432" s="74">
        <f t="shared" si="14"/>
      </c>
      <c r="J432" s="8">
        <f t="shared" si="13"/>
      </c>
      <c r="K432" s="3">
        <f>IF('【支出】費目別一覧'!$C$19=$J432,ROW(),"")</f>
      </c>
      <c r="L432" s="3">
        <f>IF('【収入】費目別一覧'!$C$15=$J432,ROW(),"")</f>
      </c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</row>
    <row r="433" spans="1:49" ht="49.5" customHeight="1">
      <c r="A433" s="116"/>
      <c r="D433" s="10"/>
      <c r="E433" s="10"/>
      <c r="F433" s="10"/>
      <c r="G433" s="73"/>
      <c r="H433" s="73"/>
      <c r="I433" s="74">
        <f t="shared" si="14"/>
      </c>
      <c r="J433" s="8">
        <f t="shared" si="13"/>
      </c>
      <c r="K433" s="3">
        <f>IF('【支出】費目別一覧'!$C$19=$J433,ROW(),"")</f>
      </c>
      <c r="L433" s="3">
        <f>IF('【収入】費目別一覧'!$C$15=$J433,ROW(),"")</f>
      </c>
      <c r="M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</row>
    <row r="434" spans="1:14" ht="49.5" customHeight="1">
      <c r="A434" s="116"/>
      <c r="D434" s="10"/>
      <c r="E434" s="10"/>
      <c r="F434" s="10"/>
      <c r="G434" s="73"/>
      <c r="H434" s="73"/>
      <c r="I434" s="74">
        <f t="shared" si="14"/>
      </c>
      <c r="J434" s="8">
        <f t="shared" si="13"/>
      </c>
      <c r="K434" s="3">
        <f>IF('【支出】費目別一覧'!$C$19=$J434,ROW(),"")</f>
      </c>
      <c r="L434" s="3">
        <f>IF('【収入】費目別一覧'!$C$15=$J434,ROW(),"")</f>
      </c>
      <c r="N434" s="5"/>
    </row>
    <row r="435" spans="1:49" s="5" customFormat="1" ht="49.5" customHeight="1">
      <c r="A435" s="116"/>
      <c r="B435" s="8"/>
      <c r="C435" s="8"/>
      <c r="D435" s="10"/>
      <c r="E435" s="10"/>
      <c r="F435" s="10"/>
      <c r="G435" s="73"/>
      <c r="H435" s="73"/>
      <c r="I435" s="74">
        <f t="shared" si="14"/>
      </c>
      <c r="J435" s="8">
        <f t="shared" si="13"/>
      </c>
      <c r="K435" s="3">
        <f>IF('【支出】費目別一覧'!$C$19=$J435,ROW(),"")</f>
      </c>
      <c r="L435" s="3">
        <f>IF('【収入】費目別一覧'!$C$15=$J435,ROW(),"")</f>
      </c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</row>
    <row r="436" spans="1:49" ht="49.5" customHeight="1">
      <c r="A436" s="116"/>
      <c r="D436" s="10"/>
      <c r="E436" s="10"/>
      <c r="F436" s="10"/>
      <c r="G436" s="73"/>
      <c r="H436" s="73"/>
      <c r="I436" s="74">
        <f t="shared" si="14"/>
      </c>
      <c r="J436" s="8">
        <f t="shared" si="13"/>
      </c>
      <c r="K436" s="3">
        <f>IF('【支出】費目別一覧'!$C$19=$J436,ROW(),"")</f>
      </c>
      <c r="L436" s="3">
        <f>IF('【収入】費目別一覧'!$C$15=$J436,ROW(),"")</f>
      </c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</row>
    <row r="437" spans="1:14" ht="49.5" customHeight="1">
      <c r="A437" s="116"/>
      <c r="D437" s="10"/>
      <c r="E437" s="10"/>
      <c r="F437" s="10"/>
      <c r="G437" s="73"/>
      <c r="H437" s="73"/>
      <c r="I437" s="74">
        <f aca="true" t="shared" si="15" ref="I437:I500">IF(A437="","",I436+G437-H437)</f>
      </c>
      <c r="J437" s="8">
        <f aca="true" t="shared" si="16" ref="J437:J468">IF(D437="","",IF(D437=$M$8,CONCATENATE(D437,"(",E437,")"),D437))</f>
      </c>
      <c r="K437" s="3">
        <f>IF('【支出】費目別一覧'!$C$19=$J437,ROW(),"")</f>
      </c>
      <c r="L437" s="3">
        <f>IF('【収入】費目別一覧'!$C$15=$J437,ROW(),"")</f>
      </c>
      <c r="M437" s="7"/>
      <c r="N437" s="5"/>
    </row>
    <row r="438" spans="1:12" ht="49.5" customHeight="1">
      <c r="A438" s="116"/>
      <c r="D438" s="10"/>
      <c r="E438" s="10"/>
      <c r="F438" s="10"/>
      <c r="G438" s="73"/>
      <c r="H438" s="73"/>
      <c r="I438" s="74">
        <f t="shared" si="15"/>
      </c>
      <c r="J438" s="8">
        <f t="shared" si="16"/>
      </c>
      <c r="K438" s="3">
        <f>IF('【支出】費目別一覧'!$C$19=$J438,ROW(),"")</f>
      </c>
      <c r="L438" s="3">
        <f>IF('【収入】費目別一覧'!$C$15=$J438,ROW(),"")</f>
      </c>
    </row>
    <row r="439" spans="1:49" s="7" customFormat="1" ht="49.5" customHeight="1">
      <c r="A439" s="116"/>
      <c r="B439" s="8"/>
      <c r="C439" s="8"/>
      <c r="D439" s="10"/>
      <c r="E439" s="10"/>
      <c r="F439" s="10"/>
      <c r="G439" s="73"/>
      <c r="H439" s="73"/>
      <c r="I439" s="74">
        <f t="shared" si="15"/>
      </c>
      <c r="J439" s="8">
        <f t="shared" si="16"/>
      </c>
      <c r="K439" s="3">
        <f>IF('【支出】費目別一覧'!$C$19=$J439,ROW(),"")</f>
      </c>
      <c r="L439" s="3">
        <f>IF('【収入】費目別一覧'!$C$15=$J439,ROW(),"")</f>
      </c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</row>
    <row r="440" spans="1:49" ht="49.5" customHeight="1">
      <c r="A440" s="116"/>
      <c r="D440" s="10"/>
      <c r="E440" s="10"/>
      <c r="F440" s="10"/>
      <c r="G440" s="73"/>
      <c r="H440" s="73"/>
      <c r="I440" s="74">
        <f t="shared" si="15"/>
      </c>
      <c r="J440" s="8">
        <f t="shared" si="16"/>
      </c>
      <c r="K440" s="3">
        <f>IF('【支出】費目別一覧'!$C$19=$J440,ROW(),"")</f>
      </c>
      <c r="L440" s="3">
        <f>IF('【収入】費目別一覧'!$C$15=$J440,ROW(),"")</f>
      </c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</row>
    <row r="441" spans="1:14" ht="49.5" customHeight="1">
      <c r="A441" s="116"/>
      <c r="D441" s="10"/>
      <c r="E441" s="10"/>
      <c r="F441" s="10"/>
      <c r="G441" s="73"/>
      <c r="H441" s="73"/>
      <c r="I441" s="74">
        <f t="shared" si="15"/>
      </c>
      <c r="J441" s="8">
        <f t="shared" si="16"/>
      </c>
      <c r="K441" s="3">
        <f>IF('【支出】費目別一覧'!$C$19=$J441,ROW(),"")</f>
      </c>
      <c r="L441" s="3">
        <f>IF('【収入】費目別一覧'!$C$15=$J441,ROW(),"")</f>
      </c>
      <c r="N441" s="7"/>
    </row>
    <row r="442" spans="1:12" ht="49.5" customHeight="1">
      <c r="A442" s="116"/>
      <c r="D442" s="10"/>
      <c r="E442" s="10"/>
      <c r="F442" s="10"/>
      <c r="G442" s="73"/>
      <c r="H442" s="73"/>
      <c r="I442" s="74">
        <f t="shared" si="15"/>
      </c>
      <c r="J442" s="8">
        <f t="shared" si="16"/>
      </c>
      <c r="K442" s="3">
        <f>IF('【支出】費目別一覧'!$C$19=$J442,ROW(),"")</f>
      </c>
      <c r="L442" s="3">
        <f>IF('【収入】費目別一覧'!$C$15=$J442,ROW(),"")</f>
      </c>
    </row>
    <row r="443" spans="1:12" ht="49.5" customHeight="1">
      <c r="A443" s="116"/>
      <c r="D443" s="10"/>
      <c r="E443" s="10"/>
      <c r="F443" s="10"/>
      <c r="G443" s="73"/>
      <c r="H443" s="73"/>
      <c r="I443" s="74">
        <f t="shared" si="15"/>
      </c>
      <c r="J443" s="8">
        <f t="shared" si="16"/>
      </c>
      <c r="K443" s="3">
        <f>IF('【支出】費目別一覧'!$C$19=$J443,ROW(),"")</f>
      </c>
      <c r="L443" s="3">
        <f>IF('【収入】費目別一覧'!$C$15=$J443,ROW(),"")</f>
      </c>
    </row>
    <row r="444" spans="1:12" ht="49.5" customHeight="1">
      <c r="A444" s="116"/>
      <c r="D444" s="10"/>
      <c r="E444" s="10"/>
      <c r="F444" s="10"/>
      <c r="G444" s="73"/>
      <c r="H444" s="73"/>
      <c r="I444" s="74">
        <f t="shared" si="15"/>
      </c>
      <c r="J444" s="8">
        <f t="shared" si="16"/>
      </c>
      <c r="K444" s="3">
        <f>IF('【支出】費目別一覧'!$C$19=$J444,ROW(),"")</f>
      </c>
      <c r="L444" s="3">
        <f>IF('【収入】費目別一覧'!$C$15=$J444,ROW(),"")</f>
      </c>
    </row>
    <row r="445" spans="1:12" ht="49.5" customHeight="1">
      <c r="A445" s="116"/>
      <c r="D445" s="10"/>
      <c r="E445" s="10"/>
      <c r="F445" s="10"/>
      <c r="G445" s="73"/>
      <c r="H445" s="73"/>
      <c r="I445" s="74">
        <f t="shared" si="15"/>
      </c>
      <c r="J445" s="8">
        <f t="shared" si="16"/>
      </c>
      <c r="K445" s="3">
        <f>IF('【支出】費目別一覧'!$C$19=$J445,ROW(),"")</f>
      </c>
      <c r="L445" s="3">
        <f>IF('【収入】費目別一覧'!$C$15=$J445,ROW(),"")</f>
      </c>
    </row>
    <row r="446" spans="1:12" ht="49.5" customHeight="1">
      <c r="A446" s="116"/>
      <c r="D446" s="10"/>
      <c r="E446" s="10"/>
      <c r="F446" s="10"/>
      <c r="G446" s="73"/>
      <c r="H446" s="73"/>
      <c r="I446" s="74">
        <f t="shared" si="15"/>
      </c>
      <c r="J446" s="8">
        <f t="shared" si="16"/>
      </c>
      <c r="K446" s="3">
        <f>IF('【支出】費目別一覧'!$C$19=$J446,ROW(),"")</f>
      </c>
      <c r="L446" s="3">
        <f>IF('【収入】費目別一覧'!$C$15=$J446,ROW(),"")</f>
      </c>
    </row>
    <row r="447" spans="1:12" ht="49.5" customHeight="1">
      <c r="A447" s="116"/>
      <c r="D447" s="10"/>
      <c r="E447" s="10"/>
      <c r="F447" s="10"/>
      <c r="G447" s="73"/>
      <c r="H447" s="73"/>
      <c r="I447" s="74">
        <f t="shared" si="15"/>
      </c>
      <c r="J447" s="8">
        <f t="shared" si="16"/>
      </c>
      <c r="K447" s="3">
        <f>IF('【支出】費目別一覧'!$C$19=$J447,ROW(),"")</f>
      </c>
      <c r="L447" s="3">
        <f>IF('【収入】費目別一覧'!$C$15=$J447,ROW(),"")</f>
      </c>
    </row>
    <row r="448" spans="1:12" ht="49.5" customHeight="1">
      <c r="A448" s="116"/>
      <c r="D448" s="10"/>
      <c r="E448" s="10"/>
      <c r="F448" s="10"/>
      <c r="G448" s="73"/>
      <c r="H448" s="73"/>
      <c r="I448" s="74">
        <f t="shared" si="15"/>
      </c>
      <c r="J448" s="8">
        <f t="shared" si="16"/>
      </c>
      <c r="K448" s="3">
        <f>IF('【支出】費目別一覧'!$C$19=$J448,ROW(),"")</f>
      </c>
      <c r="L448" s="3">
        <f>IF('【収入】費目別一覧'!$C$15=$J448,ROW(),"")</f>
      </c>
    </row>
    <row r="449" spans="1:12" ht="49.5" customHeight="1">
      <c r="A449" s="116"/>
      <c r="D449" s="10"/>
      <c r="E449" s="10"/>
      <c r="F449" s="10"/>
      <c r="G449" s="73"/>
      <c r="H449" s="73"/>
      <c r="I449" s="74">
        <f t="shared" si="15"/>
      </c>
      <c r="J449" s="8">
        <f t="shared" si="16"/>
      </c>
      <c r="K449" s="3">
        <f>IF('【支出】費目別一覧'!$C$19=$J449,ROW(),"")</f>
      </c>
      <c r="L449" s="3">
        <f>IF('【収入】費目別一覧'!$C$15=$J449,ROW(),"")</f>
      </c>
    </row>
    <row r="450" spans="1:12" ht="49.5" customHeight="1">
      <c r="A450" s="116"/>
      <c r="D450" s="10"/>
      <c r="E450" s="10"/>
      <c r="F450" s="10"/>
      <c r="G450" s="73"/>
      <c r="H450" s="73"/>
      <c r="I450" s="74">
        <f t="shared" si="15"/>
      </c>
      <c r="J450" s="8">
        <f t="shared" si="16"/>
      </c>
      <c r="K450" s="3">
        <f>IF('【支出】費目別一覧'!$C$19=$J450,ROW(),"")</f>
      </c>
      <c r="L450" s="3">
        <f>IF('【収入】費目別一覧'!$C$15=$J450,ROW(),"")</f>
      </c>
    </row>
    <row r="451" spans="1:12" ht="49.5" customHeight="1">
      <c r="A451" s="116"/>
      <c r="D451" s="10"/>
      <c r="E451" s="10"/>
      <c r="F451" s="10"/>
      <c r="G451" s="73"/>
      <c r="H451" s="73"/>
      <c r="I451" s="74">
        <f t="shared" si="15"/>
      </c>
      <c r="J451" s="8">
        <f t="shared" si="16"/>
      </c>
      <c r="K451" s="3">
        <f>IF('【支出】費目別一覧'!$C$19=$J451,ROW(),"")</f>
      </c>
      <c r="L451" s="3">
        <f>IF('【収入】費目別一覧'!$C$15=$J451,ROW(),"")</f>
      </c>
    </row>
    <row r="452" spans="1:12" ht="49.5" customHeight="1">
      <c r="A452" s="116"/>
      <c r="D452" s="10"/>
      <c r="E452" s="10"/>
      <c r="F452" s="10"/>
      <c r="G452" s="73"/>
      <c r="H452" s="73"/>
      <c r="I452" s="74">
        <f t="shared" si="15"/>
      </c>
      <c r="J452" s="8">
        <f t="shared" si="16"/>
      </c>
      <c r="K452" s="3">
        <f>IF('【支出】費目別一覧'!$C$19=$J452,ROW(),"")</f>
      </c>
      <c r="L452" s="3">
        <f>IF('【収入】費目別一覧'!$C$15=$J452,ROW(),"")</f>
      </c>
    </row>
    <row r="453" spans="1:12" ht="49.5" customHeight="1">
      <c r="A453" s="116"/>
      <c r="D453" s="10"/>
      <c r="E453" s="10"/>
      <c r="F453" s="10"/>
      <c r="G453" s="73"/>
      <c r="H453" s="73"/>
      <c r="I453" s="74">
        <f t="shared" si="15"/>
      </c>
      <c r="J453" s="8">
        <f t="shared" si="16"/>
      </c>
      <c r="K453" s="3">
        <f>IF('【支出】費目別一覧'!$C$19=$J453,ROW(),"")</f>
      </c>
      <c r="L453" s="3">
        <f>IF('【収入】費目別一覧'!$C$15=$J453,ROW(),"")</f>
      </c>
    </row>
    <row r="454" spans="1:12" ht="49.5" customHeight="1">
      <c r="A454" s="116"/>
      <c r="D454" s="10"/>
      <c r="E454" s="10"/>
      <c r="F454" s="10"/>
      <c r="G454" s="73"/>
      <c r="H454" s="73"/>
      <c r="I454" s="74">
        <f t="shared" si="15"/>
      </c>
      <c r="J454" s="8">
        <f t="shared" si="16"/>
      </c>
      <c r="K454" s="3">
        <f>IF('【支出】費目別一覧'!$C$19=$J454,ROW(),"")</f>
      </c>
      <c r="L454" s="3">
        <f>IF('【収入】費目別一覧'!$C$15=$J454,ROW(),"")</f>
      </c>
    </row>
    <row r="455" spans="1:12" ht="49.5" customHeight="1">
      <c r="A455" s="116"/>
      <c r="D455" s="10"/>
      <c r="E455" s="10"/>
      <c r="F455" s="10"/>
      <c r="G455" s="73"/>
      <c r="H455" s="73"/>
      <c r="I455" s="74">
        <f t="shared" si="15"/>
      </c>
      <c r="J455" s="8">
        <f t="shared" si="16"/>
      </c>
      <c r="K455" s="3">
        <f>IF('【支出】費目別一覧'!$C$19=$J455,ROW(),"")</f>
      </c>
      <c r="L455" s="3">
        <f>IF('【収入】費目別一覧'!$C$15=$J455,ROW(),"")</f>
      </c>
    </row>
    <row r="456" spans="1:12" ht="49.5" customHeight="1">
      <c r="A456" s="116"/>
      <c r="D456" s="10"/>
      <c r="E456" s="10"/>
      <c r="F456" s="10"/>
      <c r="G456" s="73"/>
      <c r="H456" s="73"/>
      <c r="I456" s="74">
        <f t="shared" si="15"/>
      </c>
      <c r="J456" s="8">
        <f t="shared" si="16"/>
      </c>
      <c r="K456" s="3">
        <f>IF('【支出】費目別一覧'!$C$19=$J456,ROW(),"")</f>
      </c>
      <c r="L456" s="3">
        <f>IF('【収入】費目別一覧'!$C$15=$J456,ROW(),"")</f>
      </c>
    </row>
    <row r="457" spans="1:12" ht="49.5" customHeight="1">
      <c r="A457" s="116"/>
      <c r="D457" s="10"/>
      <c r="E457" s="10"/>
      <c r="F457" s="10"/>
      <c r="G457" s="73"/>
      <c r="H457" s="73"/>
      <c r="I457" s="74">
        <f t="shared" si="15"/>
      </c>
      <c r="J457" s="8">
        <f t="shared" si="16"/>
      </c>
      <c r="K457" s="3">
        <f>IF('【支出】費目別一覧'!$C$19=$J457,ROW(),"")</f>
      </c>
      <c r="L457" s="3">
        <f>IF('【収入】費目別一覧'!$C$15=$J457,ROW(),"")</f>
      </c>
    </row>
    <row r="458" spans="1:12" ht="49.5" customHeight="1">
      <c r="A458" s="116"/>
      <c r="D458" s="10"/>
      <c r="E458" s="10"/>
      <c r="F458" s="10"/>
      <c r="G458" s="73"/>
      <c r="H458" s="73"/>
      <c r="I458" s="74">
        <f t="shared" si="15"/>
      </c>
      <c r="J458" s="8">
        <f t="shared" si="16"/>
      </c>
      <c r="K458" s="3">
        <f>IF('【支出】費目別一覧'!$C$19=$J458,ROW(),"")</f>
      </c>
      <c r="L458" s="3">
        <f>IF('【収入】費目別一覧'!$C$15=$J458,ROW(),"")</f>
      </c>
    </row>
    <row r="459" spans="1:12" ht="49.5" customHeight="1">
      <c r="A459" s="116"/>
      <c r="D459" s="10"/>
      <c r="E459" s="10"/>
      <c r="F459" s="10"/>
      <c r="G459" s="73"/>
      <c r="H459" s="73"/>
      <c r="I459" s="74">
        <f t="shared" si="15"/>
      </c>
      <c r="J459" s="8">
        <f t="shared" si="16"/>
      </c>
      <c r="K459" s="3">
        <f>IF('【支出】費目別一覧'!$C$19=$J459,ROW(),"")</f>
      </c>
      <c r="L459" s="3">
        <f>IF('【収入】費目別一覧'!$C$15=$J459,ROW(),"")</f>
      </c>
    </row>
    <row r="460" spans="1:12" ht="49.5" customHeight="1">
      <c r="A460" s="116"/>
      <c r="D460" s="10"/>
      <c r="E460" s="10"/>
      <c r="F460" s="10"/>
      <c r="G460" s="73"/>
      <c r="H460" s="73"/>
      <c r="I460" s="74">
        <f t="shared" si="15"/>
      </c>
      <c r="J460" s="8">
        <f t="shared" si="16"/>
      </c>
      <c r="K460" s="3">
        <f>IF('【支出】費目別一覧'!$C$19=$J460,ROW(),"")</f>
      </c>
      <c r="L460" s="3">
        <f>IF('【収入】費目別一覧'!$C$15=$J460,ROW(),"")</f>
      </c>
    </row>
    <row r="461" spans="1:12" ht="49.5" customHeight="1">
      <c r="A461" s="116"/>
      <c r="D461" s="10"/>
      <c r="E461" s="10"/>
      <c r="F461" s="10"/>
      <c r="G461" s="73"/>
      <c r="H461" s="73"/>
      <c r="I461" s="74">
        <f t="shared" si="15"/>
      </c>
      <c r="J461" s="8">
        <f t="shared" si="16"/>
      </c>
      <c r="K461" s="3">
        <f>IF('【支出】費目別一覧'!$C$19=$J461,ROW(),"")</f>
      </c>
      <c r="L461" s="3">
        <f>IF('【収入】費目別一覧'!$C$15=$J461,ROW(),"")</f>
      </c>
    </row>
    <row r="462" spans="1:12" ht="49.5" customHeight="1">
      <c r="A462" s="116"/>
      <c r="D462" s="10"/>
      <c r="E462" s="10"/>
      <c r="F462" s="10"/>
      <c r="G462" s="73"/>
      <c r="H462" s="73"/>
      <c r="I462" s="74">
        <f t="shared" si="15"/>
      </c>
      <c r="J462" s="8">
        <f t="shared" si="16"/>
      </c>
      <c r="K462" s="3">
        <f>IF('【支出】費目別一覧'!$C$19=$J462,ROW(),"")</f>
      </c>
      <c r="L462" s="3">
        <f>IF('【収入】費目別一覧'!$C$15=$J462,ROW(),"")</f>
      </c>
    </row>
    <row r="463" spans="1:12" ht="49.5" customHeight="1">
      <c r="A463" s="116"/>
      <c r="D463" s="10"/>
      <c r="E463" s="10"/>
      <c r="F463" s="10"/>
      <c r="G463" s="73"/>
      <c r="H463" s="73"/>
      <c r="I463" s="74">
        <f t="shared" si="15"/>
      </c>
      <c r="J463" s="8">
        <f t="shared" si="16"/>
      </c>
      <c r="K463" s="3">
        <f>IF('【支出】費目別一覧'!$C$19=$J463,ROW(),"")</f>
      </c>
      <c r="L463" s="3">
        <f>IF('【収入】費目別一覧'!$C$15=$J463,ROW(),"")</f>
      </c>
    </row>
    <row r="464" spans="1:12" ht="49.5" customHeight="1">
      <c r="A464" s="116"/>
      <c r="D464" s="10"/>
      <c r="E464" s="10"/>
      <c r="F464" s="10"/>
      <c r="G464" s="73"/>
      <c r="H464" s="73"/>
      <c r="I464" s="74">
        <f t="shared" si="15"/>
      </c>
      <c r="J464" s="8">
        <f t="shared" si="16"/>
      </c>
      <c r="K464" s="3">
        <f>IF('【支出】費目別一覧'!$C$19=$J464,ROW(),"")</f>
      </c>
      <c r="L464" s="3">
        <f>IF('【収入】費目別一覧'!$C$15=$J464,ROW(),"")</f>
      </c>
    </row>
    <row r="465" spans="1:12" ht="49.5" customHeight="1">
      <c r="A465" s="116"/>
      <c r="D465" s="10"/>
      <c r="E465" s="10"/>
      <c r="F465" s="10"/>
      <c r="G465" s="73"/>
      <c r="H465" s="73"/>
      <c r="I465" s="74">
        <f t="shared" si="15"/>
      </c>
      <c r="J465" s="8">
        <f t="shared" si="16"/>
      </c>
      <c r="K465" s="3">
        <f>IF('【支出】費目別一覧'!$C$19=$J465,ROW(),"")</f>
      </c>
      <c r="L465" s="3">
        <f>IF('【収入】費目別一覧'!$C$15=$J465,ROW(),"")</f>
      </c>
    </row>
    <row r="466" spans="1:12" ht="49.5" customHeight="1">
      <c r="A466" s="116"/>
      <c r="D466" s="10"/>
      <c r="E466" s="10"/>
      <c r="F466" s="10"/>
      <c r="G466" s="73"/>
      <c r="H466" s="73"/>
      <c r="I466" s="74">
        <f t="shared" si="15"/>
      </c>
      <c r="J466" s="8">
        <f t="shared" si="16"/>
      </c>
      <c r="K466" s="3">
        <f>IF('【支出】費目別一覧'!$C$19=$J466,ROW(),"")</f>
      </c>
      <c r="L466" s="3">
        <f>IF('【収入】費目別一覧'!$C$15=$J466,ROW(),"")</f>
      </c>
    </row>
    <row r="467" spans="1:12" ht="49.5" customHeight="1">
      <c r="A467" s="116"/>
      <c r="D467" s="10"/>
      <c r="E467" s="10"/>
      <c r="F467" s="10"/>
      <c r="G467" s="73"/>
      <c r="H467" s="73"/>
      <c r="I467" s="74">
        <f t="shared" si="15"/>
      </c>
      <c r="J467" s="8">
        <f t="shared" si="16"/>
      </c>
      <c r="K467" s="3">
        <f>IF('【支出】費目別一覧'!$C$19=$J467,ROW(),"")</f>
      </c>
      <c r="L467" s="3">
        <f>IF('【収入】費目別一覧'!$C$15=$J467,ROW(),"")</f>
      </c>
    </row>
    <row r="468" spans="1:12" ht="49.5" customHeight="1">
      <c r="A468" s="116"/>
      <c r="D468" s="10"/>
      <c r="E468" s="10"/>
      <c r="F468" s="10"/>
      <c r="G468" s="73"/>
      <c r="H468" s="73"/>
      <c r="I468" s="74">
        <f t="shared" si="15"/>
      </c>
      <c r="J468" s="8">
        <f t="shared" si="16"/>
      </c>
      <c r="K468" s="3">
        <f>IF('【支出】費目別一覧'!$C$19=$J468,ROW(),"")</f>
      </c>
      <c r="L468" s="3">
        <f>IF('【収入】費目別一覧'!$C$15=$J468,ROW(),"")</f>
      </c>
    </row>
    <row r="469" spans="1:12" ht="49.5" customHeight="1">
      <c r="A469" s="116"/>
      <c r="D469" s="10"/>
      <c r="E469" s="10"/>
      <c r="F469" s="10"/>
      <c r="G469" s="73"/>
      <c r="H469" s="73"/>
      <c r="I469" s="74">
        <f t="shared" si="15"/>
      </c>
      <c r="J469" s="8">
        <f aca="true" t="shared" si="17" ref="J469:J500">IF(D469="","",IF(D469=$M$8,CONCATENATE(D469,"(",E469,")"),D469))</f>
      </c>
      <c r="K469" s="3">
        <f>IF('【支出】費目別一覧'!$C$19=$J469,ROW(),"")</f>
      </c>
      <c r="L469" s="3">
        <f>IF('【収入】費目別一覧'!$C$15=$J469,ROW(),"")</f>
      </c>
    </row>
    <row r="470" spans="1:12" ht="49.5" customHeight="1">
      <c r="A470" s="116"/>
      <c r="D470" s="10"/>
      <c r="E470" s="10"/>
      <c r="F470" s="10"/>
      <c r="G470" s="73"/>
      <c r="H470" s="73"/>
      <c r="I470" s="74">
        <f t="shared" si="15"/>
      </c>
      <c r="J470" s="8">
        <f t="shared" si="17"/>
      </c>
      <c r="K470" s="3">
        <f>IF('【支出】費目別一覧'!$C$19=$J470,ROW(),"")</f>
      </c>
      <c r="L470" s="3">
        <f>IF('【収入】費目別一覧'!$C$15=$J470,ROW(),"")</f>
      </c>
    </row>
    <row r="471" spans="1:12" ht="49.5" customHeight="1">
      <c r="A471" s="116"/>
      <c r="D471" s="10"/>
      <c r="E471" s="10"/>
      <c r="F471" s="10"/>
      <c r="G471" s="73"/>
      <c r="H471" s="73"/>
      <c r="I471" s="74">
        <f t="shared" si="15"/>
      </c>
      <c r="J471" s="8">
        <f t="shared" si="17"/>
      </c>
      <c r="K471" s="3">
        <f>IF('【支出】費目別一覧'!$C$19=$J471,ROW(),"")</f>
      </c>
      <c r="L471" s="3">
        <f>IF('【収入】費目別一覧'!$C$15=$J471,ROW(),"")</f>
      </c>
    </row>
    <row r="472" spans="1:12" ht="49.5" customHeight="1">
      <c r="A472" s="116"/>
      <c r="D472" s="10"/>
      <c r="E472" s="10"/>
      <c r="F472" s="10"/>
      <c r="G472" s="73"/>
      <c r="H472" s="73"/>
      <c r="I472" s="74">
        <f t="shared" si="15"/>
      </c>
      <c r="J472" s="8">
        <f t="shared" si="17"/>
      </c>
      <c r="K472" s="3">
        <f>IF('【支出】費目別一覧'!$C$19=$J472,ROW(),"")</f>
      </c>
      <c r="L472" s="3">
        <f>IF('【収入】費目別一覧'!$C$15=$J472,ROW(),"")</f>
      </c>
    </row>
    <row r="473" spans="1:12" ht="49.5" customHeight="1">
      <c r="A473" s="116"/>
      <c r="D473" s="10"/>
      <c r="E473" s="10"/>
      <c r="F473" s="10"/>
      <c r="G473" s="73"/>
      <c r="H473" s="73"/>
      <c r="I473" s="74">
        <f t="shared" si="15"/>
      </c>
      <c r="J473" s="8">
        <f t="shared" si="17"/>
      </c>
      <c r="K473" s="3">
        <f>IF('【支出】費目別一覧'!$C$19=$J473,ROW(),"")</f>
      </c>
      <c r="L473" s="3">
        <f>IF('【収入】費目別一覧'!$C$15=$J473,ROW(),"")</f>
      </c>
    </row>
    <row r="474" spans="1:12" ht="49.5" customHeight="1">
      <c r="A474" s="116"/>
      <c r="D474" s="10"/>
      <c r="E474" s="10"/>
      <c r="F474" s="10"/>
      <c r="G474" s="73"/>
      <c r="H474" s="73"/>
      <c r="I474" s="74">
        <f t="shared" si="15"/>
      </c>
      <c r="J474" s="8">
        <f t="shared" si="17"/>
      </c>
      <c r="K474" s="3">
        <f>IF('【支出】費目別一覧'!$C$19=$J474,ROW(),"")</f>
      </c>
      <c r="L474" s="3">
        <f>IF('【収入】費目別一覧'!$C$15=$J474,ROW(),"")</f>
      </c>
    </row>
    <row r="475" spans="1:12" ht="49.5" customHeight="1">
      <c r="A475" s="116"/>
      <c r="D475" s="10"/>
      <c r="E475" s="10"/>
      <c r="F475" s="10"/>
      <c r="G475" s="73"/>
      <c r="H475" s="73"/>
      <c r="I475" s="74">
        <f t="shared" si="15"/>
      </c>
      <c r="J475" s="8">
        <f t="shared" si="17"/>
      </c>
      <c r="K475" s="3">
        <f>IF('【支出】費目別一覧'!$C$19=$J475,ROW(),"")</f>
      </c>
      <c r="L475" s="3">
        <f>IF('【収入】費目別一覧'!$C$15=$J475,ROW(),"")</f>
      </c>
    </row>
    <row r="476" spans="1:12" ht="49.5" customHeight="1">
      <c r="A476" s="116"/>
      <c r="D476" s="10"/>
      <c r="E476" s="10"/>
      <c r="F476" s="10"/>
      <c r="G476" s="73"/>
      <c r="H476" s="73"/>
      <c r="I476" s="74">
        <f t="shared" si="15"/>
      </c>
      <c r="J476" s="8">
        <f t="shared" si="17"/>
      </c>
      <c r="K476" s="3">
        <f>IF('【支出】費目別一覧'!$C$19=$J476,ROW(),"")</f>
      </c>
      <c r="L476" s="3">
        <f>IF('【収入】費目別一覧'!$C$15=$J476,ROW(),"")</f>
      </c>
    </row>
    <row r="477" spans="1:12" ht="49.5" customHeight="1">
      <c r="A477" s="116"/>
      <c r="D477" s="10"/>
      <c r="E477" s="10"/>
      <c r="F477" s="10"/>
      <c r="G477" s="73"/>
      <c r="H477" s="73"/>
      <c r="I477" s="74">
        <f t="shared" si="15"/>
      </c>
      <c r="J477" s="8">
        <f t="shared" si="17"/>
      </c>
      <c r="K477" s="3">
        <f>IF('【支出】費目別一覧'!$C$19=$J477,ROW(),"")</f>
      </c>
      <c r="L477" s="3">
        <f>IF('【収入】費目別一覧'!$C$15=$J477,ROW(),"")</f>
      </c>
    </row>
    <row r="478" spans="1:12" ht="49.5" customHeight="1">
      <c r="A478" s="116"/>
      <c r="D478" s="10"/>
      <c r="E478" s="10"/>
      <c r="F478" s="10"/>
      <c r="G478" s="73"/>
      <c r="H478" s="73"/>
      <c r="I478" s="74">
        <f t="shared" si="15"/>
      </c>
      <c r="J478" s="8">
        <f t="shared" si="17"/>
      </c>
      <c r="K478" s="3">
        <f>IF('【支出】費目別一覧'!$C$19=$J478,ROW(),"")</f>
      </c>
      <c r="L478" s="3">
        <f>IF('【収入】費目別一覧'!$C$15=$J478,ROW(),"")</f>
      </c>
    </row>
    <row r="479" spans="1:12" ht="49.5" customHeight="1">
      <c r="A479" s="116"/>
      <c r="D479" s="10"/>
      <c r="E479" s="10"/>
      <c r="F479" s="10"/>
      <c r="G479" s="73"/>
      <c r="H479" s="73"/>
      <c r="I479" s="74">
        <f t="shared" si="15"/>
      </c>
      <c r="J479" s="8">
        <f t="shared" si="17"/>
      </c>
      <c r="K479" s="3">
        <f>IF('【支出】費目別一覧'!$C$19=$J479,ROW(),"")</f>
      </c>
      <c r="L479" s="3">
        <f>IF('【収入】費目別一覧'!$C$15=$J479,ROW(),"")</f>
      </c>
    </row>
    <row r="480" spans="1:12" ht="49.5" customHeight="1">
      <c r="A480" s="116"/>
      <c r="D480" s="10"/>
      <c r="E480" s="10"/>
      <c r="F480" s="10"/>
      <c r="G480" s="73"/>
      <c r="H480" s="73"/>
      <c r="I480" s="74">
        <f t="shared" si="15"/>
      </c>
      <c r="J480" s="8">
        <f t="shared" si="17"/>
      </c>
      <c r="K480" s="3">
        <f>IF('【支出】費目別一覧'!$C$19=$J480,ROW(),"")</f>
      </c>
      <c r="L480" s="3">
        <f>IF('【収入】費目別一覧'!$C$15=$J480,ROW(),"")</f>
      </c>
    </row>
    <row r="481" spans="1:12" ht="49.5" customHeight="1">
      <c r="A481" s="116"/>
      <c r="D481" s="10"/>
      <c r="E481" s="10"/>
      <c r="F481" s="10"/>
      <c r="G481" s="73"/>
      <c r="H481" s="73"/>
      <c r="I481" s="74">
        <f t="shared" si="15"/>
      </c>
      <c r="J481" s="8">
        <f t="shared" si="17"/>
      </c>
      <c r="K481" s="3">
        <f>IF('【支出】費目別一覧'!$C$19=$J481,ROW(),"")</f>
      </c>
      <c r="L481" s="3">
        <f>IF('【収入】費目別一覧'!$C$15=$J481,ROW(),"")</f>
      </c>
    </row>
    <row r="482" spans="1:12" ht="49.5" customHeight="1">
      <c r="A482" s="116"/>
      <c r="D482" s="10"/>
      <c r="E482" s="10"/>
      <c r="F482" s="10"/>
      <c r="G482" s="73"/>
      <c r="H482" s="73"/>
      <c r="I482" s="74">
        <f t="shared" si="15"/>
      </c>
      <c r="J482" s="8">
        <f t="shared" si="17"/>
      </c>
      <c r="K482" s="3">
        <f>IF('【支出】費目別一覧'!$C$19=$J482,ROW(),"")</f>
      </c>
      <c r="L482" s="3">
        <f>IF('【収入】費目別一覧'!$C$15=$J482,ROW(),"")</f>
      </c>
    </row>
    <row r="483" spans="1:12" ht="49.5" customHeight="1">
      <c r="A483" s="116"/>
      <c r="D483" s="10"/>
      <c r="E483" s="10"/>
      <c r="F483" s="10"/>
      <c r="G483" s="73"/>
      <c r="H483" s="73"/>
      <c r="I483" s="74">
        <f t="shared" si="15"/>
      </c>
      <c r="J483" s="8">
        <f t="shared" si="17"/>
      </c>
      <c r="K483" s="3">
        <f>IF('【支出】費目別一覧'!$C$19=$J483,ROW(),"")</f>
      </c>
      <c r="L483" s="3">
        <f>IF('【収入】費目別一覧'!$C$15=$J483,ROW(),"")</f>
      </c>
    </row>
    <row r="484" spans="1:12" ht="49.5" customHeight="1">
      <c r="A484" s="116"/>
      <c r="D484" s="10"/>
      <c r="E484" s="10"/>
      <c r="F484" s="10"/>
      <c r="G484" s="73"/>
      <c r="H484" s="73"/>
      <c r="I484" s="74">
        <f t="shared" si="15"/>
      </c>
      <c r="J484" s="8">
        <f t="shared" si="17"/>
      </c>
      <c r="K484" s="3">
        <f>IF('【支出】費目別一覧'!$C$19=$J484,ROW(),"")</f>
      </c>
      <c r="L484" s="3">
        <f>IF('【収入】費目別一覧'!$C$15=$J484,ROW(),"")</f>
      </c>
    </row>
    <row r="485" spans="1:12" ht="49.5" customHeight="1">
      <c r="A485" s="116"/>
      <c r="D485" s="10"/>
      <c r="E485" s="10"/>
      <c r="F485" s="10"/>
      <c r="G485" s="73"/>
      <c r="H485" s="73"/>
      <c r="I485" s="74">
        <f t="shared" si="15"/>
      </c>
      <c r="J485" s="8">
        <f t="shared" si="17"/>
      </c>
      <c r="K485" s="3">
        <f>IF('【支出】費目別一覧'!$C$19=$J485,ROW(),"")</f>
      </c>
      <c r="L485" s="3">
        <f>IF('【収入】費目別一覧'!$C$15=$J485,ROW(),"")</f>
      </c>
    </row>
    <row r="486" spans="1:12" ht="49.5" customHeight="1">
      <c r="A486" s="116"/>
      <c r="D486" s="10"/>
      <c r="E486" s="10"/>
      <c r="F486" s="10"/>
      <c r="G486" s="73"/>
      <c r="H486" s="73"/>
      <c r="I486" s="74">
        <f t="shared" si="15"/>
      </c>
      <c r="J486" s="8">
        <f t="shared" si="17"/>
      </c>
      <c r="K486" s="3">
        <f>IF('【支出】費目別一覧'!$C$19=$J486,ROW(),"")</f>
      </c>
      <c r="L486" s="3">
        <f>IF('【収入】費目別一覧'!$C$15=$J486,ROW(),"")</f>
      </c>
    </row>
    <row r="487" spans="1:12" ht="49.5" customHeight="1">
      <c r="A487" s="116"/>
      <c r="D487" s="10"/>
      <c r="E487" s="10"/>
      <c r="F487" s="10"/>
      <c r="G487" s="73"/>
      <c r="H487" s="73"/>
      <c r="I487" s="74">
        <f t="shared" si="15"/>
      </c>
      <c r="J487" s="8">
        <f t="shared" si="17"/>
      </c>
      <c r="K487" s="3">
        <f>IF('【支出】費目別一覧'!$C$19=$J487,ROW(),"")</f>
      </c>
      <c r="L487" s="3">
        <f>IF('【収入】費目別一覧'!$C$15=$J487,ROW(),"")</f>
      </c>
    </row>
    <row r="488" spans="1:12" ht="49.5" customHeight="1">
      <c r="A488" s="116"/>
      <c r="D488" s="10"/>
      <c r="E488" s="10"/>
      <c r="F488" s="10"/>
      <c r="G488" s="73"/>
      <c r="H488" s="73"/>
      <c r="I488" s="74">
        <f t="shared" si="15"/>
      </c>
      <c r="J488" s="8">
        <f t="shared" si="17"/>
      </c>
      <c r="K488" s="3">
        <f>IF('【支出】費目別一覧'!$C$19=$J488,ROW(),"")</f>
      </c>
      <c r="L488" s="3">
        <f>IF('【収入】費目別一覧'!$C$15=$J488,ROW(),"")</f>
      </c>
    </row>
    <row r="489" spans="1:12" ht="49.5" customHeight="1">
      <c r="A489" s="116"/>
      <c r="D489" s="10"/>
      <c r="E489" s="10"/>
      <c r="F489" s="10"/>
      <c r="G489" s="73"/>
      <c r="H489" s="73"/>
      <c r="I489" s="74">
        <f t="shared" si="15"/>
      </c>
      <c r="J489" s="8">
        <f t="shared" si="17"/>
      </c>
      <c r="K489" s="3">
        <f>IF('【支出】費目別一覧'!$C$19=$J489,ROW(),"")</f>
      </c>
      <c r="L489" s="3">
        <f>IF('【収入】費目別一覧'!$C$15=$J489,ROW(),"")</f>
      </c>
    </row>
    <row r="490" spans="1:12" ht="49.5" customHeight="1">
      <c r="A490" s="116"/>
      <c r="D490" s="10"/>
      <c r="E490" s="10"/>
      <c r="F490" s="10"/>
      <c r="G490" s="73"/>
      <c r="H490" s="73"/>
      <c r="I490" s="74">
        <f t="shared" si="15"/>
      </c>
      <c r="J490" s="8">
        <f t="shared" si="17"/>
      </c>
      <c r="K490" s="3">
        <f>IF('【支出】費目別一覧'!$C$19=$J490,ROW(),"")</f>
      </c>
      <c r="L490" s="3">
        <f>IF('【収入】費目別一覧'!$C$15=$J490,ROW(),"")</f>
      </c>
    </row>
    <row r="491" spans="1:12" ht="49.5" customHeight="1">
      <c r="A491" s="116"/>
      <c r="D491" s="10"/>
      <c r="E491" s="10"/>
      <c r="F491" s="10"/>
      <c r="G491" s="73"/>
      <c r="H491" s="73"/>
      <c r="I491" s="74">
        <f t="shared" si="15"/>
      </c>
      <c r="J491" s="8">
        <f t="shared" si="17"/>
      </c>
      <c r="K491" s="3">
        <f>IF('【支出】費目別一覧'!$C$19=$J491,ROW(),"")</f>
      </c>
      <c r="L491" s="3">
        <f>IF('【収入】費目別一覧'!$C$15=$J491,ROW(),"")</f>
      </c>
    </row>
    <row r="492" spans="1:12" ht="49.5" customHeight="1">
      <c r="A492" s="116"/>
      <c r="D492" s="10"/>
      <c r="E492" s="10"/>
      <c r="F492" s="10"/>
      <c r="G492" s="73"/>
      <c r="H492" s="73"/>
      <c r="I492" s="74">
        <f t="shared" si="15"/>
      </c>
      <c r="J492" s="8">
        <f t="shared" si="17"/>
      </c>
      <c r="K492" s="3">
        <f>IF('【支出】費目別一覧'!$C$19=$J492,ROW(),"")</f>
      </c>
      <c r="L492" s="3">
        <f>IF('【収入】費目別一覧'!$C$15=$J492,ROW(),"")</f>
      </c>
    </row>
    <row r="493" spans="1:12" ht="49.5" customHeight="1">
      <c r="A493" s="116"/>
      <c r="D493" s="10"/>
      <c r="E493" s="10"/>
      <c r="F493" s="10"/>
      <c r="G493" s="73"/>
      <c r="H493" s="73"/>
      <c r="I493" s="74">
        <f t="shared" si="15"/>
      </c>
      <c r="J493" s="8">
        <f t="shared" si="17"/>
      </c>
      <c r="K493" s="3">
        <f>IF('【支出】費目別一覧'!$C$19=$J493,ROW(),"")</f>
      </c>
      <c r="L493" s="3">
        <f>IF('【収入】費目別一覧'!$C$15=$J493,ROW(),"")</f>
      </c>
    </row>
    <row r="494" spans="1:12" ht="49.5" customHeight="1">
      <c r="A494" s="116"/>
      <c r="D494" s="10"/>
      <c r="E494" s="10"/>
      <c r="F494" s="10"/>
      <c r="G494" s="73"/>
      <c r="H494" s="73"/>
      <c r="I494" s="74">
        <f t="shared" si="15"/>
      </c>
      <c r="J494" s="8">
        <f t="shared" si="17"/>
      </c>
      <c r="K494" s="3">
        <f>IF('【支出】費目別一覧'!$C$19=$J494,ROW(),"")</f>
      </c>
      <c r="L494" s="3">
        <f>IF('【収入】費目別一覧'!$C$15=$J494,ROW(),"")</f>
      </c>
    </row>
    <row r="495" spans="1:13" ht="49.5" customHeight="1">
      <c r="A495" s="116"/>
      <c r="D495" s="10"/>
      <c r="E495" s="10"/>
      <c r="F495" s="10"/>
      <c r="G495" s="73"/>
      <c r="H495" s="73"/>
      <c r="I495" s="74">
        <f t="shared" si="15"/>
      </c>
      <c r="J495" s="8">
        <f t="shared" si="17"/>
      </c>
      <c r="K495" s="3">
        <f>IF('【支出】費目別一覧'!$C$19=$J495,ROW(),"")</f>
      </c>
      <c r="L495" s="3">
        <f>IF('【収入】費目別一覧'!$C$15=$J495,ROW(),"")</f>
      </c>
      <c r="M495" s="65"/>
    </row>
    <row r="496" spans="1:12" ht="49.5" customHeight="1">
      <c r="A496" s="116"/>
      <c r="D496" s="10"/>
      <c r="E496" s="10"/>
      <c r="F496" s="10"/>
      <c r="G496" s="73"/>
      <c r="H496" s="73"/>
      <c r="I496" s="74">
        <f t="shared" si="15"/>
      </c>
      <c r="J496" s="8">
        <f t="shared" si="17"/>
      </c>
      <c r="K496" s="3">
        <f>IF('【支出】費目別一覧'!$C$19=$J496,ROW(),"")</f>
      </c>
      <c r="L496" s="3">
        <f>IF('【収入】費目別一覧'!$C$15=$J496,ROW(),"")</f>
      </c>
    </row>
    <row r="497" spans="1:12" ht="49.5" customHeight="1">
      <c r="A497" s="116"/>
      <c r="D497" s="10"/>
      <c r="E497" s="10"/>
      <c r="F497" s="10"/>
      <c r="G497" s="73"/>
      <c r="H497" s="73"/>
      <c r="I497" s="74">
        <f t="shared" si="15"/>
      </c>
      <c r="J497" s="8">
        <f t="shared" si="17"/>
      </c>
      <c r="K497" s="3">
        <f>IF('【支出】費目別一覧'!$C$19=$J497,ROW(),"")</f>
      </c>
      <c r="L497" s="3">
        <f>IF('【収入】費目別一覧'!$C$15=$J497,ROW(),"")</f>
      </c>
    </row>
    <row r="498" spans="1:12" ht="49.5" customHeight="1">
      <c r="A498" s="116"/>
      <c r="D498" s="10"/>
      <c r="E498" s="10"/>
      <c r="F498" s="10"/>
      <c r="G498" s="73"/>
      <c r="H498" s="73"/>
      <c r="I498" s="74">
        <f t="shared" si="15"/>
      </c>
      <c r="J498" s="8">
        <f t="shared" si="17"/>
      </c>
      <c r="K498" s="3">
        <f>IF('【支出】費目別一覧'!$C$19=$J498,ROW(),"")</f>
      </c>
      <c r="L498" s="3">
        <f>IF('【収入】費目別一覧'!$C$15=$J498,ROW(),"")</f>
      </c>
    </row>
    <row r="499" spans="1:12" ht="49.5" customHeight="1">
      <c r="A499" s="116"/>
      <c r="D499" s="10"/>
      <c r="E499" s="10"/>
      <c r="F499" s="10"/>
      <c r="G499" s="73"/>
      <c r="H499" s="73"/>
      <c r="I499" s="74">
        <f t="shared" si="15"/>
      </c>
      <c r="J499" s="8">
        <f t="shared" si="17"/>
      </c>
      <c r="K499" s="3">
        <f>IF('【支出】費目別一覧'!$C$19=$J499,ROW(),"")</f>
      </c>
      <c r="L499" s="3">
        <f>IF('【収入】費目別一覧'!$C$15=$J499,ROW(),"")</f>
      </c>
    </row>
    <row r="500" spans="1:12" ht="49.5" customHeight="1">
      <c r="A500" s="116"/>
      <c r="D500" s="10"/>
      <c r="E500" s="10"/>
      <c r="F500" s="10"/>
      <c r="G500" s="73"/>
      <c r="H500" s="73"/>
      <c r="I500" s="74">
        <f t="shared" si="15"/>
      </c>
      <c r="J500" s="8">
        <f t="shared" si="17"/>
      </c>
      <c r="K500" s="3">
        <f>IF('【支出】費目別一覧'!$C$19=$J500,ROW(),"")</f>
      </c>
      <c r="L500" s="3">
        <f>IF('【収入】費目別一覧'!$C$15=$J500,ROW(),"")</f>
      </c>
    </row>
    <row r="501" spans="1:12" ht="49.5" customHeight="1">
      <c r="A501" s="116"/>
      <c r="D501" s="10"/>
      <c r="E501" s="10"/>
      <c r="F501" s="10"/>
      <c r="G501" s="73"/>
      <c r="H501" s="73"/>
      <c r="I501" s="74">
        <f aca="true" t="shared" si="18" ref="I501:I510">IF(A501="","",I500+G501-H501)</f>
      </c>
      <c r="J501" s="8">
        <f aca="true" t="shared" si="19" ref="J501:J521">IF(D501="","",IF(D501=$M$8,CONCATENATE(D501,"(",E501,")"),D501))</f>
      </c>
      <c r="K501" s="3">
        <f>IF('【支出】費目別一覧'!$C$19=$J501,ROW(),"")</f>
      </c>
      <c r="L501" s="3">
        <f>IF('【収入】費目別一覧'!$C$15=$J501,ROW(),"")</f>
      </c>
    </row>
    <row r="502" spans="1:12" ht="49.5" customHeight="1">
      <c r="A502" s="116"/>
      <c r="D502" s="10"/>
      <c r="E502" s="10"/>
      <c r="F502" s="10"/>
      <c r="G502" s="73"/>
      <c r="H502" s="73"/>
      <c r="I502" s="74">
        <f t="shared" si="18"/>
      </c>
      <c r="J502" s="8">
        <f t="shared" si="19"/>
      </c>
      <c r="K502" s="3">
        <f>IF('【支出】費目別一覧'!$C$19=$J502,ROW(),"")</f>
      </c>
      <c r="L502" s="3">
        <f>IF('【収入】費目別一覧'!$C$15=$J502,ROW(),"")</f>
      </c>
    </row>
    <row r="503" spans="1:12" ht="49.5" customHeight="1">
      <c r="A503" s="116"/>
      <c r="D503" s="10"/>
      <c r="E503" s="10"/>
      <c r="F503" s="10"/>
      <c r="G503" s="73"/>
      <c r="H503" s="73"/>
      <c r="I503" s="74">
        <f t="shared" si="18"/>
      </c>
      <c r="J503" s="8">
        <f t="shared" si="19"/>
      </c>
      <c r="K503" s="3">
        <f>IF('【支出】費目別一覧'!$C$19=$J503,ROW(),"")</f>
      </c>
      <c r="L503" s="3">
        <f>IF('【収入】費目別一覧'!$C$15=$J503,ROW(),"")</f>
      </c>
    </row>
    <row r="504" spans="1:12" ht="49.5" customHeight="1">
      <c r="A504" s="116"/>
      <c r="D504" s="10"/>
      <c r="E504" s="10"/>
      <c r="F504" s="10"/>
      <c r="G504" s="73"/>
      <c r="H504" s="73"/>
      <c r="I504" s="74">
        <f t="shared" si="18"/>
      </c>
      <c r="J504" s="8">
        <f t="shared" si="19"/>
      </c>
      <c r="K504" s="3">
        <f>IF('【支出】費目別一覧'!$C$19=$J504,ROW(),"")</f>
      </c>
      <c r="L504" s="3">
        <f>IF('【収入】費目別一覧'!$C$15=$J504,ROW(),"")</f>
      </c>
    </row>
    <row r="505" spans="1:12" ht="49.5" customHeight="1">
      <c r="A505" s="116"/>
      <c r="D505" s="10"/>
      <c r="E505" s="10"/>
      <c r="F505" s="10"/>
      <c r="G505" s="73"/>
      <c r="H505" s="73"/>
      <c r="I505" s="74">
        <f t="shared" si="18"/>
      </c>
      <c r="J505" s="8">
        <f t="shared" si="19"/>
      </c>
      <c r="K505" s="3">
        <f>IF('【支出】費目別一覧'!$C$19=$J505,ROW(),"")</f>
      </c>
      <c r="L505" s="3">
        <f>IF('【収入】費目別一覧'!$C$15=$J505,ROW(),"")</f>
      </c>
    </row>
    <row r="506" spans="1:12" ht="49.5" customHeight="1">
      <c r="A506" s="116"/>
      <c r="D506" s="10"/>
      <c r="E506" s="10"/>
      <c r="F506" s="10"/>
      <c r="G506" s="73"/>
      <c r="H506" s="73"/>
      <c r="I506" s="74">
        <f t="shared" si="18"/>
      </c>
      <c r="J506" s="8">
        <f t="shared" si="19"/>
      </c>
      <c r="K506" s="3">
        <f>IF('【支出】費目別一覧'!$C$19=$J506,ROW(),"")</f>
      </c>
      <c r="L506" s="3">
        <f>IF('【収入】費目別一覧'!$C$15=$J506,ROW(),"")</f>
      </c>
    </row>
    <row r="507" spans="1:12" ht="49.5" customHeight="1">
      <c r="A507" s="116"/>
      <c r="D507" s="10"/>
      <c r="E507" s="10"/>
      <c r="F507" s="10"/>
      <c r="G507" s="73"/>
      <c r="H507" s="73"/>
      <c r="I507" s="74">
        <f t="shared" si="18"/>
      </c>
      <c r="J507" s="8">
        <f t="shared" si="19"/>
      </c>
      <c r="K507" s="3">
        <f>IF('【支出】費目別一覧'!$C$19=$J507,ROW(),"")</f>
      </c>
      <c r="L507" s="3">
        <f>IF('【収入】費目別一覧'!$C$15=$J507,ROW(),"")</f>
      </c>
    </row>
    <row r="508" spans="1:12" ht="49.5" customHeight="1">
      <c r="A508" s="116"/>
      <c r="D508" s="10"/>
      <c r="E508" s="10"/>
      <c r="F508" s="10"/>
      <c r="G508" s="73"/>
      <c r="H508" s="73"/>
      <c r="I508" s="74">
        <f t="shared" si="18"/>
      </c>
      <c r="J508" s="8">
        <f t="shared" si="19"/>
      </c>
      <c r="K508" s="3">
        <f>IF('【支出】費目別一覧'!$C$19=$J508,ROW(),"")</f>
      </c>
      <c r="L508" s="3">
        <f>IF('【収入】費目別一覧'!$C$15=$J508,ROW(),"")</f>
      </c>
    </row>
    <row r="509" spans="1:12" ht="49.5" customHeight="1">
      <c r="A509" s="116"/>
      <c r="D509" s="10"/>
      <c r="E509" s="10"/>
      <c r="F509" s="10"/>
      <c r="G509" s="73"/>
      <c r="H509" s="73"/>
      <c r="I509" s="74">
        <f t="shared" si="18"/>
      </c>
      <c r="J509" s="8">
        <f t="shared" si="19"/>
      </c>
      <c r="K509" s="3">
        <f>IF('【支出】費目別一覧'!$C$19=$J509,ROW(),"")</f>
      </c>
      <c r="L509" s="3">
        <f>IF('【収入】費目別一覧'!$C$15=$J509,ROW(),"")</f>
      </c>
    </row>
    <row r="510" spans="1:12" ht="49.5" customHeight="1">
      <c r="A510" s="116"/>
      <c r="D510" s="10"/>
      <c r="E510" s="10"/>
      <c r="F510" s="10"/>
      <c r="G510" s="73"/>
      <c r="H510" s="73"/>
      <c r="I510" s="74">
        <f t="shared" si="18"/>
      </c>
      <c r="J510" s="8">
        <f t="shared" si="19"/>
      </c>
      <c r="K510" s="3">
        <f>IF('【支出】費目別一覧'!$C$19=$J510,ROW(),"")</f>
      </c>
      <c r="L510" s="3">
        <f>IF('【収入】費目別一覧'!$C$15=$J510,ROW(),"")</f>
      </c>
    </row>
    <row r="511" spans="1:12" ht="49.5" customHeight="1">
      <c r="A511" s="116"/>
      <c r="D511" s="10"/>
      <c r="E511" s="10"/>
      <c r="F511" s="10"/>
      <c r="G511" s="73"/>
      <c r="H511" s="73"/>
      <c r="I511" s="74">
        <f aca="true" t="shared" si="20" ref="I511:I520">IF(A511="","",I510+G511-H511)</f>
      </c>
      <c r="J511" s="8">
        <f t="shared" si="19"/>
      </c>
      <c r="K511" s="3">
        <f>IF('【支出】費目別一覧'!$C$19=$J511,ROW(),"")</f>
      </c>
      <c r="L511" s="3">
        <f>IF('【収入】費目別一覧'!$C$15=$J511,ROW(),"")</f>
      </c>
    </row>
    <row r="512" spans="1:12" ht="49.5" customHeight="1">
      <c r="A512" s="116"/>
      <c r="D512" s="10"/>
      <c r="E512" s="10"/>
      <c r="F512" s="10"/>
      <c r="G512" s="73"/>
      <c r="H512" s="73"/>
      <c r="I512" s="74">
        <f t="shared" si="20"/>
      </c>
      <c r="J512" s="8">
        <f t="shared" si="19"/>
      </c>
      <c r="K512" s="3">
        <f>IF('【支出】費目別一覧'!$C$19=$J512,ROW(),"")</f>
      </c>
      <c r="L512" s="3">
        <f>IF('【収入】費目別一覧'!$C$15=$J512,ROW(),"")</f>
      </c>
    </row>
    <row r="513" spans="1:12" ht="49.5" customHeight="1">
      <c r="A513" s="116"/>
      <c r="D513" s="10"/>
      <c r="E513" s="10"/>
      <c r="F513" s="10"/>
      <c r="G513" s="73"/>
      <c r="H513" s="73"/>
      <c r="I513" s="74">
        <f t="shared" si="20"/>
      </c>
      <c r="J513" s="8">
        <f t="shared" si="19"/>
      </c>
      <c r="K513" s="3">
        <f>IF('【支出】費目別一覧'!$C$19=$J513,ROW(),"")</f>
      </c>
      <c r="L513" s="3">
        <f>IF('【収入】費目別一覧'!$C$15=$J513,ROW(),"")</f>
      </c>
    </row>
    <row r="514" spans="1:12" ht="49.5" customHeight="1">
      <c r="A514" s="116"/>
      <c r="D514" s="10"/>
      <c r="E514" s="10"/>
      <c r="F514" s="10"/>
      <c r="G514" s="73"/>
      <c r="H514" s="73"/>
      <c r="I514" s="74">
        <f t="shared" si="20"/>
      </c>
      <c r="J514" s="8">
        <f t="shared" si="19"/>
      </c>
      <c r="K514" s="3">
        <f>IF('【支出】費目別一覧'!$C$19=$J514,ROW(),"")</f>
      </c>
      <c r="L514" s="3">
        <f>IF('【収入】費目別一覧'!$C$15=$J514,ROW(),"")</f>
      </c>
    </row>
    <row r="515" spans="1:12" ht="49.5" customHeight="1">
      <c r="A515" s="116"/>
      <c r="D515" s="10"/>
      <c r="E515" s="10"/>
      <c r="F515" s="10"/>
      <c r="G515" s="73"/>
      <c r="H515" s="73"/>
      <c r="I515" s="74">
        <f t="shared" si="20"/>
      </c>
      <c r="J515" s="8">
        <f t="shared" si="19"/>
      </c>
      <c r="K515" s="3">
        <f>IF('【支出】費目別一覧'!$C$19=$J515,ROW(),"")</f>
      </c>
      <c r="L515" s="3">
        <f>IF('【収入】費目別一覧'!$C$15=$J515,ROW(),"")</f>
      </c>
    </row>
    <row r="516" spans="1:12" ht="49.5" customHeight="1">
      <c r="A516" s="116"/>
      <c r="D516" s="10"/>
      <c r="E516" s="10"/>
      <c r="F516" s="10"/>
      <c r="G516" s="73"/>
      <c r="H516" s="73"/>
      <c r="I516" s="74">
        <f t="shared" si="20"/>
      </c>
      <c r="J516" s="8">
        <f t="shared" si="19"/>
      </c>
      <c r="K516" s="3">
        <f>IF('【支出】費目別一覧'!$C$19=$J516,ROW(),"")</f>
      </c>
      <c r="L516" s="3">
        <f>IF('【収入】費目別一覧'!$C$15=$J516,ROW(),"")</f>
      </c>
    </row>
    <row r="517" spans="1:12" ht="49.5" customHeight="1">
      <c r="A517" s="116"/>
      <c r="D517" s="10"/>
      <c r="E517" s="10"/>
      <c r="F517" s="10"/>
      <c r="G517" s="73"/>
      <c r="H517" s="73"/>
      <c r="I517" s="74">
        <f t="shared" si="20"/>
      </c>
      <c r="J517" s="8">
        <f t="shared" si="19"/>
      </c>
      <c r="K517" s="3">
        <f>IF('【支出】費目別一覧'!$C$19=$J517,ROW(),"")</f>
      </c>
      <c r="L517" s="3">
        <f>IF('【収入】費目別一覧'!$C$15=$J517,ROW(),"")</f>
      </c>
    </row>
    <row r="518" spans="1:12" ht="49.5" customHeight="1">
      <c r="A518" s="116"/>
      <c r="D518" s="10"/>
      <c r="E518" s="10"/>
      <c r="F518" s="10"/>
      <c r="G518" s="73"/>
      <c r="H518" s="73"/>
      <c r="I518" s="74">
        <f t="shared" si="20"/>
      </c>
      <c r="J518" s="8">
        <f t="shared" si="19"/>
      </c>
      <c r="K518" s="3">
        <f>IF('【支出】費目別一覧'!$C$19=$J518,ROW(),"")</f>
      </c>
      <c r="L518" s="3">
        <f>IF('【収入】費目別一覧'!$C$15=$J518,ROW(),"")</f>
      </c>
    </row>
    <row r="519" spans="1:12" ht="49.5" customHeight="1">
      <c r="A519" s="116"/>
      <c r="D519" s="10"/>
      <c r="E519" s="10"/>
      <c r="F519" s="10"/>
      <c r="G519" s="73"/>
      <c r="H519" s="73"/>
      <c r="I519" s="74">
        <f t="shared" si="20"/>
      </c>
      <c r="J519" s="8">
        <f t="shared" si="19"/>
      </c>
      <c r="K519" s="3">
        <f>IF('【支出】費目別一覧'!$C$19=$J519,ROW(),"")</f>
      </c>
      <c r="L519" s="3">
        <f>IF('【収入】費目別一覧'!$C$15=$J519,ROW(),"")</f>
      </c>
    </row>
    <row r="520" spans="1:12" ht="49.5" customHeight="1">
      <c r="A520" s="116"/>
      <c r="D520" s="10"/>
      <c r="E520" s="10"/>
      <c r="F520" s="10"/>
      <c r="G520" s="73"/>
      <c r="H520" s="73"/>
      <c r="I520" s="74">
        <f t="shared" si="20"/>
      </c>
      <c r="J520" s="8">
        <f t="shared" si="19"/>
      </c>
      <c r="K520" s="3">
        <f>IF('【支出】費目別一覧'!$C$19=$J520,ROW(),"")</f>
      </c>
      <c r="L520" s="3">
        <f>IF('【収入】費目別一覧'!$C$15=$J520,ROW(),"")</f>
      </c>
    </row>
    <row r="521" spans="1:12" ht="49.5" customHeight="1">
      <c r="A521" s="116"/>
      <c r="D521" s="10"/>
      <c r="E521" s="10"/>
      <c r="F521" s="10"/>
      <c r="G521" s="73"/>
      <c r="H521" s="73"/>
      <c r="I521" s="74">
        <f>IF(A521="","",I520+G521-H521)</f>
      </c>
      <c r="J521" s="8">
        <f t="shared" si="19"/>
      </c>
      <c r="K521" s="3">
        <f>IF('【支出】費目別一覧'!$C$19=$J521,ROW(),"")</f>
      </c>
      <c r="L521" s="3">
        <f>IF('【収入】費目別一覧'!$C$15=$J521,ROW(),"")</f>
      </c>
    </row>
    <row r="522" spans="1:12" ht="35.25" customHeight="1">
      <c r="A522" s="14"/>
      <c r="B522" s="15"/>
      <c r="C522" s="15"/>
      <c r="D522" s="16"/>
      <c r="E522" s="17"/>
      <c r="F522" s="18"/>
      <c r="G522" s="19"/>
      <c r="H522" s="19"/>
      <c r="I522" s="20"/>
      <c r="J522" s="36"/>
      <c r="K522" s="37"/>
      <c r="L522" s="37"/>
    </row>
  </sheetData>
  <sheetProtection/>
  <autoFilter ref="A4:L521"/>
  <mergeCells count="4">
    <mergeCell ref="M1:M2"/>
    <mergeCell ref="A3:C3"/>
    <mergeCell ref="K1:K2"/>
    <mergeCell ref="L1:L2"/>
  </mergeCells>
  <conditionalFormatting sqref="C286:D436 E68:I436 B383:H436 I14:I436 B5:I382 B341:B436">
    <cfRule type="expression" priority="1793" dxfId="1340" stopIfTrue="1">
      <formula>$H5&lt;0</formula>
    </cfRule>
    <cfRule type="expression" priority="1794" dxfId="1340" stopIfTrue="1">
      <formula>COUNT($A5)=1</formula>
    </cfRule>
  </conditionalFormatting>
  <conditionalFormatting sqref="F194:F195 F198 F207:F208 F200:F201 F246 F248 F262">
    <cfRule type="expression" priority="1819" dxfId="1340" stopIfTrue="1">
      <formula>$H193&lt;0</formula>
    </cfRule>
    <cfRule type="expression" priority="1820" dxfId="1340" stopIfTrue="1">
      <formula>COUNT($A193)=1</formula>
    </cfRule>
  </conditionalFormatting>
  <conditionalFormatting sqref="C285:F285 D288:E288 F296 F307 F316 F320 F332 F336 F393 F411 F416 F423 F427">
    <cfRule type="expression" priority="1833" dxfId="1340" stopIfTrue="1">
      <formula>$H282&lt;0</formula>
    </cfRule>
    <cfRule type="expression" priority="1834" dxfId="1340" stopIfTrue="1">
      <formula>COUNT($A282)=1</formula>
    </cfRule>
  </conditionalFormatting>
  <conditionalFormatting sqref="A5:A8">
    <cfRule type="expression" priority="1379" dxfId="1340" stopIfTrue="1">
      <formula>$J5&lt;0</formula>
    </cfRule>
    <cfRule type="expression" priority="1380" dxfId="1340" stopIfTrue="1">
      <formula>COUNT($A5)=1</formula>
    </cfRule>
  </conditionalFormatting>
  <conditionalFormatting sqref="A9:A12">
    <cfRule type="expression" priority="1377" dxfId="1340" stopIfTrue="1">
      <formula>$J9&lt;0</formula>
    </cfRule>
    <cfRule type="expression" priority="1378" dxfId="1340" stopIfTrue="1">
      <formula>COUNT($A9)=1</formula>
    </cfRule>
  </conditionalFormatting>
  <conditionalFormatting sqref="A13:A16">
    <cfRule type="expression" priority="1375" dxfId="1340" stopIfTrue="1">
      <formula>$J13&lt;0</formula>
    </cfRule>
    <cfRule type="expression" priority="1376" dxfId="1340" stopIfTrue="1">
      <formula>COUNT($A13)=1</formula>
    </cfRule>
  </conditionalFormatting>
  <conditionalFormatting sqref="A17:A20">
    <cfRule type="expression" priority="1373" dxfId="1340" stopIfTrue="1">
      <formula>$J17&lt;0</formula>
    </cfRule>
    <cfRule type="expression" priority="1374" dxfId="1340" stopIfTrue="1">
      <formula>COUNT($A17)=1</formula>
    </cfRule>
  </conditionalFormatting>
  <conditionalFormatting sqref="A21:A24">
    <cfRule type="expression" priority="1371" dxfId="1340" stopIfTrue="1">
      <formula>$J21&lt;0</formula>
    </cfRule>
    <cfRule type="expression" priority="1372" dxfId="1340" stopIfTrue="1">
      <formula>COUNT($A21)=1</formula>
    </cfRule>
  </conditionalFormatting>
  <conditionalFormatting sqref="A25:A28">
    <cfRule type="expression" priority="1369" dxfId="1340" stopIfTrue="1">
      <formula>$J25&lt;0</formula>
    </cfRule>
    <cfRule type="expression" priority="1370" dxfId="1340" stopIfTrue="1">
      <formula>COUNT($A25)=1</formula>
    </cfRule>
  </conditionalFormatting>
  <conditionalFormatting sqref="A29:A32">
    <cfRule type="expression" priority="1367" dxfId="1340" stopIfTrue="1">
      <formula>$J29&lt;0</formula>
    </cfRule>
    <cfRule type="expression" priority="1368" dxfId="1340" stopIfTrue="1">
      <formula>COUNT($A29)=1</formula>
    </cfRule>
  </conditionalFormatting>
  <conditionalFormatting sqref="A33:A36">
    <cfRule type="expression" priority="1365" dxfId="1340" stopIfTrue="1">
      <formula>$J33&lt;0</formula>
    </cfRule>
    <cfRule type="expression" priority="1366" dxfId="1340" stopIfTrue="1">
      <formula>COUNT($A33)=1</formula>
    </cfRule>
  </conditionalFormatting>
  <conditionalFormatting sqref="A37:A40">
    <cfRule type="expression" priority="1363" dxfId="1340" stopIfTrue="1">
      <formula>$J37&lt;0</formula>
    </cfRule>
    <cfRule type="expression" priority="1364" dxfId="1340" stopIfTrue="1">
      <formula>COUNT($A37)=1</formula>
    </cfRule>
  </conditionalFormatting>
  <conditionalFormatting sqref="A41:A44">
    <cfRule type="expression" priority="1361" dxfId="1340" stopIfTrue="1">
      <formula>$J41&lt;0</formula>
    </cfRule>
    <cfRule type="expression" priority="1362" dxfId="1340" stopIfTrue="1">
      <formula>COUNT($A41)=1</formula>
    </cfRule>
  </conditionalFormatting>
  <conditionalFormatting sqref="A45:A48">
    <cfRule type="expression" priority="1359" dxfId="1340" stopIfTrue="1">
      <formula>$J45&lt;0</formula>
    </cfRule>
    <cfRule type="expression" priority="1360" dxfId="1340" stopIfTrue="1">
      <formula>COUNT($A45)=1</formula>
    </cfRule>
  </conditionalFormatting>
  <conditionalFormatting sqref="A49:A52">
    <cfRule type="expression" priority="1357" dxfId="1340" stopIfTrue="1">
      <formula>$J49&lt;0</formula>
    </cfRule>
    <cfRule type="expression" priority="1358" dxfId="1340" stopIfTrue="1">
      <formula>COUNT($A49)=1</formula>
    </cfRule>
  </conditionalFormatting>
  <conditionalFormatting sqref="A53:A56">
    <cfRule type="expression" priority="1355" dxfId="1340" stopIfTrue="1">
      <formula>$J53&lt;0</formula>
    </cfRule>
    <cfRule type="expression" priority="1356" dxfId="1340" stopIfTrue="1">
      <formula>COUNT($A53)=1</formula>
    </cfRule>
  </conditionalFormatting>
  <conditionalFormatting sqref="A57:A60">
    <cfRule type="expression" priority="1353" dxfId="1340" stopIfTrue="1">
      <formula>$J57&lt;0</formula>
    </cfRule>
    <cfRule type="expression" priority="1354" dxfId="1340" stopIfTrue="1">
      <formula>COUNT($A57)=1</formula>
    </cfRule>
  </conditionalFormatting>
  <conditionalFormatting sqref="A61:A64">
    <cfRule type="expression" priority="1351" dxfId="1340" stopIfTrue="1">
      <formula>$J61&lt;0</formula>
    </cfRule>
    <cfRule type="expression" priority="1352" dxfId="1340" stopIfTrue="1">
      <formula>COUNT($A61)=1</formula>
    </cfRule>
  </conditionalFormatting>
  <conditionalFormatting sqref="A65:A68">
    <cfRule type="expression" priority="1349" dxfId="1340" stopIfTrue="1">
      <formula>$J65&lt;0</formula>
    </cfRule>
    <cfRule type="expression" priority="1350" dxfId="1340" stopIfTrue="1">
      <formula>COUNT($A65)=1</formula>
    </cfRule>
  </conditionalFormatting>
  <conditionalFormatting sqref="A69:A72">
    <cfRule type="expression" priority="1347" dxfId="1340" stopIfTrue="1">
      <formula>$J69&lt;0</formula>
    </cfRule>
    <cfRule type="expression" priority="1348" dxfId="1340" stopIfTrue="1">
      <formula>COUNT($A69)=1</formula>
    </cfRule>
  </conditionalFormatting>
  <conditionalFormatting sqref="A73:A76">
    <cfRule type="expression" priority="1345" dxfId="1340" stopIfTrue="1">
      <formula>$J73&lt;0</formula>
    </cfRule>
    <cfRule type="expression" priority="1346" dxfId="1340" stopIfTrue="1">
      <formula>COUNT($A73)=1</formula>
    </cfRule>
  </conditionalFormatting>
  <conditionalFormatting sqref="A77:A80">
    <cfRule type="expression" priority="1343" dxfId="1340" stopIfTrue="1">
      <formula>$J77&lt;0</formula>
    </cfRule>
    <cfRule type="expression" priority="1344" dxfId="1340" stopIfTrue="1">
      <formula>COUNT($A77)=1</formula>
    </cfRule>
  </conditionalFormatting>
  <conditionalFormatting sqref="A81:A84">
    <cfRule type="expression" priority="1341" dxfId="1340" stopIfTrue="1">
      <formula>$J81&lt;0</formula>
    </cfRule>
    <cfRule type="expression" priority="1342" dxfId="1340" stopIfTrue="1">
      <formula>COUNT($A81)=1</formula>
    </cfRule>
  </conditionalFormatting>
  <conditionalFormatting sqref="A85:A88">
    <cfRule type="expression" priority="1339" dxfId="1340" stopIfTrue="1">
      <formula>$J85&lt;0</formula>
    </cfRule>
    <cfRule type="expression" priority="1340" dxfId="1340" stopIfTrue="1">
      <formula>COUNT($A85)=1</formula>
    </cfRule>
  </conditionalFormatting>
  <conditionalFormatting sqref="A89:A92">
    <cfRule type="expression" priority="1337" dxfId="1340" stopIfTrue="1">
      <formula>$J89&lt;0</formula>
    </cfRule>
    <cfRule type="expression" priority="1338" dxfId="1340" stopIfTrue="1">
      <formula>COUNT($A89)=1</formula>
    </cfRule>
  </conditionalFormatting>
  <conditionalFormatting sqref="A93:A96">
    <cfRule type="expression" priority="1335" dxfId="1340" stopIfTrue="1">
      <formula>$J93&lt;0</formula>
    </cfRule>
    <cfRule type="expression" priority="1336" dxfId="1340" stopIfTrue="1">
      <formula>COUNT($A93)=1</formula>
    </cfRule>
  </conditionalFormatting>
  <conditionalFormatting sqref="A97:A100">
    <cfRule type="expression" priority="1333" dxfId="1340" stopIfTrue="1">
      <formula>$J97&lt;0</formula>
    </cfRule>
    <cfRule type="expression" priority="1334" dxfId="1340" stopIfTrue="1">
      <formula>COUNT($A97)=1</formula>
    </cfRule>
  </conditionalFormatting>
  <conditionalFormatting sqref="A101:A104">
    <cfRule type="expression" priority="1331" dxfId="1340" stopIfTrue="1">
      <formula>$J101&lt;0</formula>
    </cfRule>
    <cfRule type="expression" priority="1332" dxfId="1340" stopIfTrue="1">
      <formula>COUNT($A101)=1</formula>
    </cfRule>
  </conditionalFormatting>
  <conditionalFormatting sqref="A105:A108">
    <cfRule type="expression" priority="1329" dxfId="1340" stopIfTrue="1">
      <formula>$J105&lt;0</formula>
    </cfRule>
    <cfRule type="expression" priority="1330" dxfId="1340" stopIfTrue="1">
      <formula>COUNT($A105)=1</formula>
    </cfRule>
  </conditionalFormatting>
  <conditionalFormatting sqref="A109:A112">
    <cfRule type="expression" priority="1327" dxfId="1340" stopIfTrue="1">
      <formula>$J109&lt;0</formula>
    </cfRule>
    <cfRule type="expression" priority="1328" dxfId="1340" stopIfTrue="1">
      <formula>COUNT($A109)=1</formula>
    </cfRule>
  </conditionalFormatting>
  <conditionalFormatting sqref="A113:A116">
    <cfRule type="expression" priority="1325" dxfId="1340" stopIfTrue="1">
      <formula>$J113&lt;0</formula>
    </cfRule>
    <cfRule type="expression" priority="1326" dxfId="1340" stopIfTrue="1">
      <formula>COUNT($A113)=1</formula>
    </cfRule>
  </conditionalFormatting>
  <conditionalFormatting sqref="A117:A120">
    <cfRule type="expression" priority="1323" dxfId="1340" stopIfTrue="1">
      <formula>$J117&lt;0</formula>
    </cfRule>
    <cfRule type="expression" priority="1324" dxfId="1340" stopIfTrue="1">
      <formula>COUNT($A117)=1</formula>
    </cfRule>
  </conditionalFormatting>
  <conditionalFormatting sqref="A121:A124">
    <cfRule type="expression" priority="1299" dxfId="1340" stopIfTrue="1">
      <formula>$J121&lt;0</formula>
    </cfRule>
    <cfRule type="expression" priority="1300" dxfId="1340" stopIfTrue="1">
      <formula>COUNT($A121)=1</formula>
    </cfRule>
  </conditionalFormatting>
  <conditionalFormatting sqref="A125:A128">
    <cfRule type="expression" priority="1297" dxfId="1340" stopIfTrue="1">
      <formula>$J125&lt;0</formula>
    </cfRule>
    <cfRule type="expression" priority="1298" dxfId="1340" stopIfTrue="1">
      <formula>COUNT($A125)=1</formula>
    </cfRule>
  </conditionalFormatting>
  <conditionalFormatting sqref="A129:A132">
    <cfRule type="expression" priority="1295" dxfId="1340" stopIfTrue="1">
      <formula>$J129&lt;0</formula>
    </cfRule>
    <cfRule type="expression" priority="1296" dxfId="1340" stopIfTrue="1">
      <formula>COUNT($A129)=1</formula>
    </cfRule>
  </conditionalFormatting>
  <conditionalFormatting sqref="A133:A136">
    <cfRule type="expression" priority="1293" dxfId="1340" stopIfTrue="1">
      <formula>$J133&lt;0</formula>
    </cfRule>
    <cfRule type="expression" priority="1294" dxfId="1340" stopIfTrue="1">
      <formula>COUNT($A133)=1</formula>
    </cfRule>
  </conditionalFormatting>
  <conditionalFormatting sqref="A137:A140">
    <cfRule type="expression" priority="1291" dxfId="1340" stopIfTrue="1">
      <formula>$J137&lt;0</formula>
    </cfRule>
    <cfRule type="expression" priority="1292" dxfId="1340" stopIfTrue="1">
      <formula>COUNT($A137)=1</formula>
    </cfRule>
  </conditionalFormatting>
  <conditionalFormatting sqref="A141:A144">
    <cfRule type="expression" priority="1289" dxfId="1340" stopIfTrue="1">
      <formula>$J141&lt;0</formula>
    </cfRule>
    <cfRule type="expression" priority="1290" dxfId="1340" stopIfTrue="1">
      <formula>COUNT($A141)=1</formula>
    </cfRule>
  </conditionalFormatting>
  <conditionalFormatting sqref="A145:A148">
    <cfRule type="expression" priority="1287" dxfId="1340" stopIfTrue="1">
      <formula>$J145&lt;0</formula>
    </cfRule>
    <cfRule type="expression" priority="1288" dxfId="1340" stopIfTrue="1">
      <formula>COUNT($A145)=1</formula>
    </cfRule>
  </conditionalFormatting>
  <conditionalFormatting sqref="A149:A152">
    <cfRule type="expression" priority="1285" dxfId="1340" stopIfTrue="1">
      <formula>$J149&lt;0</formula>
    </cfRule>
    <cfRule type="expression" priority="1286" dxfId="1340" stopIfTrue="1">
      <formula>COUNT($A149)=1</formula>
    </cfRule>
  </conditionalFormatting>
  <conditionalFormatting sqref="A153:A156">
    <cfRule type="expression" priority="1283" dxfId="1340" stopIfTrue="1">
      <formula>$J153&lt;0</formula>
    </cfRule>
    <cfRule type="expression" priority="1284" dxfId="1340" stopIfTrue="1">
      <formula>COUNT($A153)=1</formula>
    </cfRule>
  </conditionalFormatting>
  <conditionalFormatting sqref="A157:A160">
    <cfRule type="expression" priority="1281" dxfId="1340" stopIfTrue="1">
      <formula>$J157&lt;0</formula>
    </cfRule>
    <cfRule type="expression" priority="1282" dxfId="1340" stopIfTrue="1">
      <formula>COUNT($A157)=1</formula>
    </cfRule>
  </conditionalFormatting>
  <conditionalFormatting sqref="A161:A164">
    <cfRule type="expression" priority="1279" dxfId="1340" stopIfTrue="1">
      <formula>$J161&lt;0</formula>
    </cfRule>
    <cfRule type="expression" priority="1280" dxfId="1340" stopIfTrue="1">
      <formula>COUNT($A161)=1</formula>
    </cfRule>
  </conditionalFormatting>
  <conditionalFormatting sqref="A165:A168">
    <cfRule type="expression" priority="1277" dxfId="1340" stopIfTrue="1">
      <formula>$J165&lt;0</formula>
    </cfRule>
    <cfRule type="expression" priority="1278" dxfId="1340" stopIfTrue="1">
      <formula>COUNT($A165)=1</formula>
    </cfRule>
  </conditionalFormatting>
  <conditionalFormatting sqref="A169:A172">
    <cfRule type="expression" priority="1275" dxfId="1340" stopIfTrue="1">
      <formula>$J169&lt;0</formula>
    </cfRule>
    <cfRule type="expression" priority="1276" dxfId="1340" stopIfTrue="1">
      <formula>COUNT($A169)=1</formula>
    </cfRule>
  </conditionalFormatting>
  <conditionalFormatting sqref="A173:A176">
    <cfRule type="expression" priority="1273" dxfId="1340" stopIfTrue="1">
      <formula>$J173&lt;0</formula>
    </cfRule>
    <cfRule type="expression" priority="1274" dxfId="1340" stopIfTrue="1">
      <formula>COUNT($A173)=1</formula>
    </cfRule>
  </conditionalFormatting>
  <conditionalFormatting sqref="A177:A180">
    <cfRule type="expression" priority="1271" dxfId="1340" stopIfTrue="1">
      <formula>$J177&lt;0</formula>
    </cfRule>
    <cfRule type="expression" priority="1272" dxfId="1340" stopIfTrue="1">
      <formula>COUNT($A177)=1</formula>
    </cfRule>
  </conditionalFormatting>
  <conditionalFormatting sqref="A181:A184">
    <cfRule type="expression" priority="1269" dxfId="1340" stopIfTrue="1">
      <formula>$J181&lt;0</formula>
    </cfRule>
    <cfRule type="expression" priority="1270" dxfId="1340" stopIfTrue="1">
      <formula>COUNT($A181)=1</formula>
    </cfRule>
  </conditionalFormatting>
  <conditionalFormatting sqref="A185:A188">
    <cfRule type="expression" priority="1267" dxfId="1340" stopIfTrue="1">
      <formula>$J185&lt;0</formula>
    </cfRule>
    <cfRule type="expression" priority="1268" dxfId="1340" stopIfTrue="1">
      <formula>COUNT($A185)=1</formula>
    </cfRule>
  </conditionalFormatting>
  <conditionalFormatting sqref="A189:A192">
    <cfRule type="expression" priority="1265" dxfId="1340" stopIfTrue="1">
      <formula>$J189&lt;0</formula>
    </cfRule>
    <cfRule type="expression" priority="1266" dxfId="1340" stopIfTrue="1">
      <formula>COUNT($A189)=1</formula>
    </cfRule>
  </conditionalFormatting>
  <conditionalFormatting sqref="A193:A196">
    <cfRule type="expression" priority="1263" dxfId="1340" stopIfTrue="1">
      <formula>$J193&lt;0</formula>
    </cfRule>
    <cfRule type="expression" priority="1264" dxfId="1340" stopIfTrue="1">
      <formula>COUNT($A193)=1</formula>
    </cfRule>
  </conditionalFormatting>
  <conditionalFormatting sqref="A197:A200">
    <cfRule type="expression" priority="1261" dxfId="1340" stopIfTrue="1">
      <formula>$J197&lt;0</formula>
    </cfRule>
    <cfRule type="expression" priority="1262" dxfId="1340" stopIfTrue="1">
      <formula>COUNT($A197)=1</formula>
    </cfRule>
  </conditionalFormatting>
  <conditionalFormatting sqref="A201:A204">
    <cfRule type="expression" priority="1259" dxfId="1340" stopIfTrue="1">
      <formula>$J201&lt;0</formula>
    </cfRule>
    <cfRule type="expression" priority="1260" dxfId="1340" stopIfTrue="1">
      <formula>COUNT($A201)=1</formula>
    </cfRule>
  </conditionalFormatting>
  <conditionalFormatting sqref="A205:A208">
    <cfRule type="expression" priority="1257" dxfId="1340" stopIfTrue="1">
      <formula>$J205&lt;0</formula>
    </cfRule>
    <cfRule type="expression" priority="1258" dxfId="1340" stopIfTrue="1">
      <formula>COUNT($A205)=1</formula>
    </cfRule>
  </conditionalFormatting>
  <conditionalFormatting sqref="A209:A212">
    <cfRule type="expression" priority="1255" dxfId="1340" stopIfTrue="1">
      <formula>$J209&lt;0</formula>
    </cfRule>
    <cfRule type="expression" priority="1256" dxfId="1340" stopIfTrue="1">
      <formula>COUNT($A209)=1</formula>
    </cfRule>
  </conditionalFormatting>
  <conditionalFormatting sqref="A213:A216">
    <cfRule type="expression" priority="1253" dxfId="1340" stopIfTrue="1">
      <formula>$J213&lt;0</formula>
    </cfRule>
    <cfRule type="expression" priority="1254" dxfId="1340" stopIfTrue="1">
      <formula>COUNT($A213)=1</formula>
    </cfRule>
  </conditionalFormatting>
  <conditionalFormatting sqref="A217:A220">
    <cfRule type="expression" priority="1251" dxfId="1340" stopIfTrue="1">
      <formula>$J217&lt;0</formula>
    </cfRule>
    <cfRule type="expression" priority="1252" dxfId="1340" stopIfTrue="1">
      <formula>COUNT($A217)=1</formula>
    </cfRule>
  </conditionalFormatting>
  <conditionalFormatting sqref="A221:A224">
    <cfRule type="expression" priority="1249" dxfId="1340" stopIfTrue="1">
      <formula>$J221&lt;0</formula>
    </cfRule>
    <cfRule type="expression" priority="1250" dxfId="1340" stopIfTrue="1">
      <formula>COUNT($A221)=1</formula>
    </cfRule>
  </conditionalFormatting>
  <conditionalFormatting sqref="A225:A228">
    <cfRule type="expression" priority="1247" dxfId="1340" stopIfTrue="1">
      <formula>$J225&lt;0</formula>
    </cfRule>
    <cfRule type="expression" priority="1248" dxfId="1340" stopIfTrue="1">
      <formula>COUNT($A225)=1</formula>
    </cfRule>
  </conditionalFormatting>
  <conditionalFormatting sqref="A229:A230">
    <cfRule type="expression" priority="1245" dxfId="1340" stopIfTrue="1">
      <formula>$J229&lt;0</formula>
    </cfRule>
    <cfRule type="expression" priority="1246" dxfId="1340" stopIfTrue="1">
      <formula>COUNT($A229)=1</formula>
    </cfRule>
  </conditionalFormatting>
  <conditionalFormatting sqref="A231:A234">
    <cfRule type="expression" priority="1241" dxfId="1340" stopIfTrue="1">
      <formula>$J231&lt;0</formula>
    </cfRule>
    <cfRule type="expression" priority="1242" dxfId="1340" stopIfTrue="1">
      <formula>COUNT($A231)=1</formula>
    </cfRule>
  </conditionalFormatting>
  <conditionalFormatting sqref="A235:A238">
    <cfRule type="expression" priority="1239" dxfId="1340" stopIfTrue="1">
      <formula>$J235&lt;0</formula>
    </cfRule>
    <cfRule type="expression" priority="1240" dxfId="1340" stopIfTrue="1">
      <formula>COUNT($A235)=1</formula>
    </cfRule>
  </conditionalFormatting>
  <conditionalFormatting sqref="A239:A242">
    <cfRule type="expression" priority="1237" dxfId="1340" stopIfTrue="1">
      <formula>$J239&lt;0</formula>
    </cfRule>
    <cfRule type="expression" priority="1238" dxfId="1340" stopIfTrue="1">
      <formula>COUNT($A239)=1</formula>
    </cfRule>
  </conditionalFormatting>
  <conditionalFormatting sqref="A243:A246">
    <cfRule type="expression" priority="1235" dxfId="1340" stopIfTrue="1">
      <formula>$J243&lt;0</formula>
    </cfRule>
    <cfRule type="expression" priority="1236" dxfId="1340" stopIfTrue="1">
      <formula>COUNT($A243)=1</formula>
    </cfRule>
  </conditionalFormatting>
  <conditionalFormatting sqref="A247:A250">
    <cfRule type="expression" priority="1233" dxfId="1340" stopIfTrue="1">
      <formula>$J247&lt;0</formula>
    </cfRule>
    <cfRule type="expression" priority="1234" dxfId="1340" stopIfTrue="1">
      <formula>COUNT($A247)=1</formula>
    </cfRule>
  </conditionalFormatting>
  <conditionalFormatting sqref="A251:A254">
    <cfRule type="expression" priority="1231" dxfId="1340" stopIfTrue="1">
      <formula>$J251&lt;0</formula>
    </cfRule>
    <cfRule type="expression" priority="1232" dxfId="1340" stopIfTrue="1">
      <formula>COUNT($A251)=1</formula>
    </cfRule>
  </conditionalFormatting>
  <conditionalFormatting sqref="A255:A258">
    <cfRule type="expression" priority="1229" dxfId="1340" stopIfTrue="1">
      <formula>$J255&lt;0</formula>
    </cfRule>
    <cfRule type="expression" priority="1230" dxfId="1340" stopIfTrue="1">
      <formula>COUNT($A255)=1</formula>
    </cfRule>
  </conditionalFormatting>
  <conditionalFormatting sqref="A259:A262">
    <cfRule type="expression" priority="1227" dxfId="1340" stopIfTrue="1">
      <formula>$J259&lt;0</formula>
    </cfRule>
    <cfRule type="expression" priority="1228" dxfId="1340" stopIfTrue="1">
      <formula>COUNT($A259)=1</formula>
    </cfRule>
  </conditionalFormatting>
  <conditionalFormatting sqref="A263:A266">
    <cfRule type="expression" priority="1225" dxfId="1340" stopIfTrue="1">
      <formula>$J263&lt;0</formula>
    </cfRule>
    <cfRule type="expression" priority="1226" dxfId="1340" stopIfTrue="1">
      <formula>COUNT($A263)=1</formula>
    </cfRule>
  </conditionalFormatting>
  <conditionalFormatting sqref="A267:A270">
    <cfRule type="expression" priority="1223" dxfId="1340" stopIfTrue="1">
      <formula>$J267&lt;0</formula>
    </cfRule>
    <cfRule type="expression" priority="1224" dxfId="1340" stopIfTrue="1">
      <formula>COUNT($A267)=1</formula>
    </cfRule>
  </conditionalFormatting>
  <conditionalFormatting sqref="A271:A274">
    <cfRule type="expression" priority="1221" dxfId="1340" stopIfTrue="1">
      <formula>$J271&lt;0</formula>
    </cfRule>
    <cfRule type="expression" priority="1222" dxfId="1340" stopIfTrue="1">
      <formula>COUNT($A271)=1</formula>
    </cfRule>
  </conditionalFormatting>
  <conditionalFormatting sqref="A275:A278">
    <cfRule type="expression" priority="1219" dxfId="1340" stopIfTrue="1">
      <formula>$J275&lt;0</formula>
    </cfRule>
    <cfRule type="expression" priority="1220" dxfId="1340" stopIfTrue="1">
      <formula>COUNT($A275)=1</formula>
    </cfRule>
  </conditionalFormatting>
  <conditionalFormatting sqref="A279:A282">
    <cfRule type="expression" priority="1217" dxfId="1340" stopIfTrue="1">
      <formula>$J279&lt;0</formula>
    </cfRule>
    <cfRule type="expression" priority="1218" dxfId="1340" stopIfTrue="1">
      <formula>COUNT($A279)=1</formula>
    </cfRule>
  </conditionalFormatting>
  <conditionalFormatting sqref="A283:A286">
    <cfRule type="expression" priority="1215" dxfId="1340" stopIfTrue="1">
      <formula>$J283&lt;0</formula>
    </cfRule>
    <cfRule type="expression" priority="1216" dxfId="1340" stopIfTrue="1">
      <formula>COUNT($A283)=1</formula>
    </cfRule>
  </conditionalFormatting>
  <conditionalFormatting sqref="A287:A290">
    <cfRule type="expression" priority="1213" dxfId="1340" stopIfTrue="1">
      <formula>$J287&lt;0</formula>
    </cfRule>
    <cfRule type="expression" priority="1214" dxfId="1340" stopIfTrue="1">
      <formula>COUNT($A287)=1</formula>
    </cfRule>
  </conditionalFormatting>
  <conditionalFormatting sqref="A291:A294">
    <cfRule type="expression" priority="1211" dxfId="1340" stopIfTrue="1">
      <formula>$J291&lt;0</formula>
    </cfRule>
    <cfRule type="expression" priority="1212" dxfId="1340" stopIfTrue="1">
      <formula>COUNT($A291)=1</formula>
    </cfRule>
  </conditionalFormatting>
  <conditionalFormatting sqref="A295:A298">
    <cfRule type="expression" priority="1209" dxfId="1340" stopIfTrue="1">
      <formula>$J295&lt;0</formula>
    </cfRule>
    <cfRule type="expression" priority="1210" dxfId="1340" stopIfTrue="1">
      <formula>COUNT($A295)=1</formula>
    </cfRule>
  </conditionalFormatting>
  <conditionalFormatting sqref="A299:A302">
    <cfRule type="expression" priority="1207" dxfId="1340" stopIfTrue="1">
      <formula>$J299&lt;0</formula>
    </cfRule>
    <cfRule type="expression" priority="1208" dxfId="1340" stopIfTrue="1">
      <formula>COUNT($A299)=1</formula>
    </cfRule>
  </conditionalFormatting>
  <conditionalFormatting sqref="A303:A306">
    <cfRule type="expression" priority="1205" dxfId="1340" stopIfTrue="1">
      <formula>$J303&lt;0</formula>
    </cfRule>
    <cfRule type="expression" priority="1206" dxfId="1340" stopIfTrue="1">
      <formula>COUNT($A303)=1</formula>
    </cfRule>
  </conditionalFormatting>
  <conditionalFormatting sqref="A307:A310">
    <cfRule type="expression" priority="1203" dxfId="1340" stopIfTrue="1">
      <formula>$J307&lt;0</formula>
    </cfRule>
    <cfRule type="expression" priority="1204" dxfId="1340" stopIfTrue="1">
      <formula>COUNT($A307)=1</formula>
    </cfRule>
  </conditionalFormatting>
  <conditionalFormatting sqref="A311:A314">
    <cfRule type="expression" priority="1201" dxfId="1340" stopIfTrue="1">
      <formula>$J311&lt;0</formula>
    </cfRule>
    <cfRule type="expression" priority="1202" dxfId="1340" stopIfTrue="1">
      <formula>COUNT($A311)=1</formula>
    </cfRule>
  </conditionalFormatting>
  <conditionalFormatting sqref="A315:A318">
    <cfRule type="expression" priority="1199" dxfId="1340" stopIfTrue="1">
      <formula>$J315&lt;0</formula>
    </cfRule>
    <cfRule type="expression" priority="1200" dxfId="1340" stopIfTrue="1">
      <formula>COUNT($A315)=1</formula>
    </cfRule>
  </conditionalFormatting>
  <conditionalFormatting sqref="A319:A322">
    <cfRule type="expression" priority="1197" dxfId="1340" stopIfTrue="1">
      <formula>$J319&lt;0</formula>
    </cfRule>
    <cfRule type="expression" priority="1198" dxfId="1340" stopIfTrue="1">
      <formula>COUNT($A319)=1</formula>
    </cfRule>
  </conditionalFormatting>
  <conditionalFormatting sqref="A323:A326">
    <cfRule type="expression" priority="1195" dxfId="1340" stopIfTrue="1">
      <formula>$J323&lt;0</formula>
    </cfRule>
    <cfRule type="expression" priority="1196" dxfId="1340" stopIfTrue="1">
      <formula>COUNT($A323)=1</formula>
    </cfRule>
  </conditionalFormatting>
  <conditionalFormatting sqref="A327:A330">
    <cfRule type="expression" priority="1193" dxfId="1340" stopIfTrue="1">
      <formula>$J327&lt;0</formula>
    </cfRule>
    <cfRule type="expression" priority="1194" dxfId="1340" stopIfTrue="1">
      <formula>COUNT($A327)=1</formula>
    </cfRule>
  </conditionalFormatting>
  <conditionalFormatting sqref="A331:A334">
    <cfRule type="expression" priority="1191" dxfId="1340" stopIfTrue="1">
      <formula>$J331&lt;0</formula>
    </cfRule>
    <cfRule type="expression" priority="1192" dxfId="1340" stopIfTrue="1">
      <formula>COUNT($A331)=1</formula>
    </cfRule>
  </conditionalFormatting>
  <conditionalFormatting sqref="A335:A338">
    <cfRule type="expression" priority="1189" dxfId="1340" stopIfTrue="1">
      <formula>$J335&lt;0</formula>
    </cfRule>
    <cfRule type="expression" priority="1190" dxfId="1340" stopIfTrue="1">
      <formula>COUNT($A335)=1</formula>
    </cfRule>
  </conditionalFormatting>
  <conditionalFormatting sqref="A339:A340">
    <cfRule type="expression" priority="1187" dxfId="1340" stopIfTrue="1">
      <formula>$J339&lt;0</formula>
    </cfRule>
    <cfRule type="expression" priority="1188" dxfId="1340" stopIfTrue="1">
      <formula>COUNT($A339)=1</formula>
    </cfRule>
  </conditionalFormatting>
  <conditionalFormatting sqref="A341:A344">
    <cfRule type="expression" priority="1185" dxfId="1340" stopIfTrue="1">
      <formula>$J341&lt;0</formula>
    </cfRule>
    <cfRule type="expression" priority="1186" dxfId="1340" stopIfTrue="1">
      <formula>COUNT($A341)=1</formula>
    </cfRule>
  </conditionalFormatting>
  <conditionalFormatting sqref="A345:A348">
    <cfRule type="expression" priority="1183" dxfId="1340" stopIfTrue="1">
      <formula>$J345&lt;0</formula>
    </cfRule>
    <cfRule type="expression" priority="1184" dxfId="1340" stopIfTrue="1">
      <formula>COUNT($A345)=1</formula>
    </cfRule>
  </conditionalFormatting>
  <conditionalFormatting sqref="A349:A352">
    <cfRule type="expression" priority="1181" dxfId="1340" stopIfTrue="1">
      <formula>$J349&lt;0</formula>
    </cfRule>
    <cfRule type="expression" priority="1182" dxfId="1340" stopIfTrue="1">
      <formula>COUNT($A349)=1</formula>
    </cfRule>
  </conditionalFormatting>
  <conditionalFormatting sqref="A353:A356">
    <cfRule type="expression" priority="1179" dxfId="1340" stopIfTrue="1">
      <formula>$J353&lt;0</formula>
    </cfRule>
    <cfRule type="expression" priority="1180" dxfId="1340" stopIfTrue="1">
      <formula>COUNT($A353)=1</formula>
    </cfRule>
  </conditionalFormatting>
  <conditionalFormatting sqref="A357:A360">
    <cfRule type="expression" priority="1177" dxfId="1340" stopIfTrue="1">
      <formula>$J357&lt;0</formula>
    </cfRule>
    <cfRule type="expression" priority="1178" dxfId="1340" stopIfTrue="1">
      <formula>COUNT($A357)=1</formula>
    </cfRule>
  </conditionalFormatting>
  <conditionalFormatting sqref="A361:A364">
    <cfRule type="expression" priority="1175" dxfId="1340" stopIfTrue="1">
      <formula>$J361&lt;0</formula>
    </cfRule>
    <cfRule type="expression" priority="1176" dxfId="1340" stopIfTrue="1">
      <formula>COUNT($A361)=1</formula>
    </cfRule>
  </conditionalFormatting>
  <conditionalFormatting sqref="A365:A368">
    <cfRule type="expression" priority="1173" dxfId="1340" stopIfTrue="1">
      <formula>$J365&lt;0</formula>
    </cfRule>
    <cfRule type="expression" priority="1174" dxfId="1340" stopIfTrue="1">
      <formula>COUNT($A365)=1</formula>
    </cfRule>
  </conditionalFormatting>
  <conditionalFormatting sqref="A369:A372">
    <cfRule type="expression" priority="1171" dxfId="1340" stopIfTrue="1">
      <formula>$J369&lt;0</formula>
    </cfRule>
    <cfRule type="expression" priority="1172" dxfId="1340" stopIfTrue="1">
      <formula>COUNT($A369)=1</formula>
    </cfRule>
  </conditionalFormatting>
  <conditionalFormatting sqref="A373:A376">
    <cfRule type="expression" priority="1169" dxfId="1340" stopIfTrue="1">
      <formula>$J373&lt;0</formula>
    </cfRule>
    <cfRule type="expression" priority="1170" dxfId="1340" stopIfTrue="1">
      <formula>COUNT($A373)=1</formula>
    </cfRule>
  </conditionalFormatting>
  <conditionalFormatting sqref="A377:A380">
    <cfRule type="expression" priority="1167" dxfId="1340" stopIfTrue="1">
      <formula>$J377&lt;0</formula>
    </cfRule>
    <cfRule type="expression" priority="1168" dxfId="1340" stopIfTrue="1">
      <formula>COUNT($A377)=1</formula>
    </cfRule>
  </conditionalFormatting>
  <conditionalFormatting sqref="A381:A384">
    <cfRule type="expression" priority="1165" dxfId="1340" stopIfTrue="1">
      <formula>$J381&lt;0</formula>
    </cfRule>
    <cfRule type="expression" priority="1166" dxfId="1340" stopIfTrue="1">
      <formula>COUNT($A381)=1</formula>
    </cfRule>
  </conditionalFormatting>
  <conditionalFormatting sqref="A385:A388">
    <cfRule type="expression" priority="1163" dxfId="1340" stopIfTrue="1">
      <formula>$J385&lt;0</formula>
    </cfRule>
    <cfRule type="expression" priority="1164" dxfId="1340" stopIfTrue="1">
      <formula>COUNT($A385)=1</formula>
    </cfRule>
  </conditionalFormatting>
  <conditionalFormatting sqref="A389:A392">
    <cfRule type="expression" priority="1161" dxfId="1340" stopIfTrue="1">
      <formula>$J389&lt;0</formula>
    </cfRule>
    <cfRule type="expression" priority="1162" dxfId="1340" stopIfTrue="1">
      <formula>COUNT($A389)=1</formula>
    </cfRule>
  </conditionalFormatting>
  <conditionalFormatting sqref="A393:A396">
    <cfRule type="expression" priority="1159" dxfId="1340" stopIfTrue="1">
      <formula>$J393&lt;0</formula>
    </cfRule>
    <cfRule type="expression" priority="1160" dxfId="1340" stopIfTrue="1">
      <formula>COUNT($A393)=1</formula>
    </cfRule>
  </conditionalFormatting>
  <conditionalFormatting sqref="A397:A400">
    <cfRule type="expression" priority="1157" dxfId="1340" stopIfTrue="1">
      <formula>$J397&lt;0</formula>
    </cfRule>
    <cfRule type="expression" priority="1158" dxfId="1340" stopIfTrue="1">
      <formula>COUNT($A397)=1</formula>
    </cfRule>
  </conditionalFormatting>
  <conditionalFormatting sqref="A401:A404">
    <cfRule type="expression" priority="1155" dxfId="1340" stopIfTrue="1">
      <formula>$J401&lt;0</formula>
    </cfRule>
    <cfRule type="expression" priority="1156" dxfId="1340" stopIfTrue="1">
      <formula>COUNT($A401)=1</formula>
    </cfRule>
  </conditionalFormatting>
  <conditionalFormatting sqref="A405:A408">
    <cfRule type="expression" priority="1153" dxfId="1340" stopIfTrue="1">
      <formula>$J405&lt;0</formula>
    </cfRule>
    <cfRule type="expression" priority="1154" dxfId="1340" stopIfTrue="1">
      <formula>COUNT($A405)=1</formula>
    </cfRule>
  </conditionalFormatting>
  <conditionalFormatting sqref="A409:A412">
    <cfRule type="expression" priority="1151" dxfId="1340" stopIfTrue="1">
      <formula>$J409&lt;0</formula>
    </cfRule>
    <cfRule type="expression" priority="1152" dxfId="1340" stopIfTrue="1">
      <formula>COUNT($A409)=1</formula>
    </cfRule>
  </conditionalFormatting>
  <conditionalFormatting sqref="A413:A416">
    <cfRule type="expression" priority="1149" dxfId="1340" stopIfTrue="1">
      <formula>$J413&lt;0</formula>
    </cfRule>
    <cfRule type="expression" priority="1150" dxfId="1340" stopIfTrue="1">
      <formula>COUNT($A413)=1</formula>
    </cfRule>
  </conditionalFormatting>
  <conditionalFormatting sqref="A417:A420">
    <cfRule type="expression" priority="1147" dxfId="1340" stopIfTrue="1">
      <formula>$J417&lt;0</formula>
    </cfRule>
    <cfRule type="expression" priority="1148" dxfId="1340" stopIfTrue="1">
      <formula>COUNT($A417)=1</formula>
    </cfRule>
  </conditionalFormatting>
  <conditionalFormatting sqref="A421:A424">
    <cfRule type="expression" priority="1145" dxfId="1340" stopIfTrue="1">
      <formula>$J421&lt;0</formula>
    </cfRule>
    <cfRule type="expression" priority="1146" dxfId="1340" stopIfTrue="1">
      <formula>COUNT($A421)=1</formula>
    </cfRule>
  </conditionalFormatting>
  <conditionalFormatting sqref="A425:A428">
    <cfRule type="expression" priority="1143" dxfId="1340" stopIfTrue="1">
      <formula>$J425&lt;0</formula>
    </cfRule>
    <cfRule type="expression" priority="1144" dxfId="1340" stopIfTrue="1">
      <formula>COUNT($A425)=1</formula>
    </cfRule>
  </conditionalFormatting>
  <conditionalFormatting sqref="A429:A432">
    <cfRule type="expression" priority="1141" dxfId="1340" stopIfTrue="1">
      <formula>$J429&lt;0</formula>
    </cfRule>
    <cfRule type="expression" priority="1142" dxfId="1340" stopIfTrue="1">
      <formula>COUNT($A429)=1</formula>
    </cfRule>
  </conditionalFormatting>
  <conditionalFormatting sqref="A433:A436">
    <cfRule type="expression" priority="1139" dxfId="1340" stopIfTrue="1">
      <formula>$J433&lt;0</formula>
    </cfRule>
    <cfRule type="expression" priority="1140" dxfId="1340" stopIfTrue="1">
      <formula>COUNT($A433)=1</formula>
    </cfRule>
  </conditionalFormatting>
  <conditionalFormatting sqref="B437:I473">
    <cfRule type="expression" priority="1127" dxfId="1340" stopIfTrue="1">
      <formula>$H437&lt;0</formula>
    </cfRule>
    <cfRule type="expression" priority="1128" dxfId="1340" stopIfTrue="1">
      <formula>COUNT($A437)=1</formula>
    </cfRule>
  </conditionalFormatting>
  <conditionalFormatting sqref="F448 F453 F460 F464">
    <cfRule type="expression" priority="1129" dxfId="1340" stopIfTrue="1">
      <formula>$H445&lt;0</formula>
    </cfRule>
    <cfRule type="expression" priority="1130" dxfId="1340" stopIfTrue="1">
      <formula>COUNT($A445)=1</formula>
    </cfRule>
  </conditionalFormatting>
  <conditionalFormatting sqref="A437">
    <cfRule type="expression" priority="1125" dxfId="1340" stopIfTrue="1">
      <formula>$J437&lt;0</formula>
    </cfRule>
    <cfRule type="expression" priority="1126" dxfId="1340" stopIfTrue="1">
      <formula>COUNT($A437)=1</formula>
    </cfRule>
  </conditionalFormatting>
  <conditionalFormatting sqref="A438:A441">
    <cfRule type="expression" priority="1123" dxfId="1340" stopIfTrue="1">
      <formula>$J438&lt;0</formula>
    </cfRule>
    <cfRule type="expression" priority="1124" dxfId="1340" stopIfTrue="1">
      <formula>COUNT($A438)=1</formula>
    </cfRule>
  </conditionalFormatting>
  <conditionalFormatting sqref="A442:A445">
    <cfRule type="expression" priority="1121" dxfId="1340" stopIfTrue="1">
      <formula>$J442&lt;0</formula>
    </cfRule>
    <cfRule type="expression" priority="1122" dxfId="1340" stopIfTrue="1">
      <formula>COUNT($A442)=1</formula>
    </cfRule>
  </conditionalFormatting>
  <conditionalFormatting sqref="A446:A449">
    <cfRule type="expression" priority="1119" dxfId="1340" stopIfTrue="1">
      <formula>$J446&lt;0</formula>
    </cfRule>
    <cfRule type="expression" priority="1120" dxfId="1340" stopIfTrue="1">
      <formula>COUNT($A446)=1</formula>
    </cfRule>
  </conditionalFormatting>
  <conditionalFormatting sqref="A450:A453">
    <cfRule type="expression" priority="1117" dxfId="1340" stopIfTrue="1">
      <formula>$J450&lt;0</formula>
    </cfRule>
    <cfRule type="expression" priority="1118" dxfId="1340" stopIfTrue="1">
      <formula>COUNT($A450)=1</formula>
    </cfRule>
  </conditionalFormatting>
  <conditionalFormatting sqref="A454:A457">
    <cfRule type="expression" priority="1115" dxfId="1340" stopIfTrue="1">
      <formula>$J454&lt;0</formula>
    </cfRule>
    <cfRule type="expression" priority="1116" dxfId="1340" stopIfTrue="1">
      <formula>COUNT($A454)=1</formula>
    </cfRule>
  </conditionalFormatting>
  <conditionalFormatting sqref="A458:A461">
    <cfRule type="expression" priority="1113" dxfId="1340" stopIfTrue="1">
      <formula>$J458&lt;0</formula>
    </cfRule>
    <cfRule type="expression" priority="1114" dxfId="1340" stopIfTrue="1">
      <formula>COUNT($A458)=1</formula>
    </cfRule>
  </conditionalFormatting>
  <conditionalFormatting sqref="A462:A465">
    <cfRule type="expression" priority="1111" dxfId="1340" stopIfTrue="1">
      <formula>$J462&lt;0</formula>
    </cfRule>
    <cfRule type="expression" priority="1112" dxfId="1340" stopIfTrue="1">
      <formula>COUNT($A462)=1</formula>
    </cfRule>
  </conditionalFormatting>
  <conditionalFormatting sqref="A466:A469">
    <cfRule type="expression" priority="1109" dxfId="1340" stopIfTrue="1">
      <formula>$J466&lt;0</formula>
    </cfRule>
    <cfRule type="expression" priority="1110" dxfId="1340" stopIfTrue="1">
      <formula>COUNT($A466)=1</formula>
    </cfRule>
  </conditionalFormatting>
  <conditionalFormatting sqref="A470:A473">
    <cfRule type="expression" priority="1107" dxfId="1340" stopIfTrue="1">
      <formula>$J470&lt;0</formula>
    </cfRule>
    <cfRule type="expression" priority="1108" dxfId="1340" stopIfTrue="1">
      <formula>COUNT($A470)=1</formula>
    </cfRule>
  </conditionalFormatting>
  <conditionalFormatting sqref="B474:I510">
    <cfRule type="expression" priority="1103" dxfId="1340" stopIfTrue="1">
      <formula>$H474&lt;0</formula>
    </cfRule>
    <cfRule type="expression" priority="1104" dxfId="1340" stopIfTrue="1">
      <formula>COUNT($A474)=1</formula>
    </cfRule>
  </conditionalFormatting>
  <conditionalFormatting sqref="F485 F490 F497 F501">
    <cfRule type="expression" priority="1105" dxfId="1340" stopIfTrue="1">
      <formula>$H482&lt;0</formula>
    </cfRule>
    <cfRule type="expression" priority="1106" dxfId="1340" stopIfTrue="1">
      <formula>COUNT($A482)=1</formula>
    </cfRule>
  </conditionalFormatting>
  <conditionalFormatting sqref="A474">
    <cfRule type="expression" priority="1101" dxfId="1340" stopIfTrue="1">
      <formula>$J474&lt;0</formula>
    </cfRule>
    <cfRule type="expression" priority="1102" dxfId="1340" stopIfTrue="1">
      <formula>COUNT($A474)=1</formula>
    </cfRule>
  </conditionalFormatting>
  <conditionalFormatting sqref="A475:A478">
    <cfRule type="expression" priority="1099" dxfId="1340" stopIfTrue="1">
      <formula>$J475&lt;0</formula>
    </cfRule>
    <cfRule type="expression" priority="1100" dxfId="1340" stopIfTrue="1">
      <formula>COUNT($A475)=1</formula>
    </cfRule>
  </conditionalFormatting>
  <conditionalFormatting sqref="A479:A482">
    <cfRule type="expression" priority="1097" dxfId="1340" stopIfTrue="1">
      <formula>$J479&lt;0</formula>
    </cfRule>
    <cfRule type="expression" priority="1098" dxfId="1340" stopIfTrue="1">
      <formula>COUNT($A479)=1</formula>
    </cfRule>
  </conditionalFormatting>
  <conditionalFormatting sqref="A483:A486">
    <cfRule type="expression" priority="1095" dxfId="1340" stopIfTrue="1">
      <formula>$J483&lt;0</formula>
    </cfRule>
    <cfRule type="expression" priority="1096" dxfId="1340" stopIfTrue="1">
      <formula>COUNT($A483)=1</formula>
    </cfRule>
  </conditionalFormatting>
  <conditionalFormatting sqref="A487:A490">
    <cfRule type="expression" priority="1093" dxfId="1340" stopIfTrue="1">
      <formula>$J487&lt;0</formula>
    </cfRule>
    <cfRule type="expression" priority="1094" dxfId="1340" stopIfTrue="1">
      <formula>COUNT($A487)=1</formula>
    </cfRule>
  </conditionalFormatting>
  <conditionalFormatting sqref="A491:A494">
    <cfRule type="expression" priority="1091" dxfId="1340" stopIfTrue="1">
      <formula>$J491&lt;0</formula>
    </cfRule>
    <cfRule type="expression" priority="1092" dxfId="1340" stopIfTrue="1">
      <formula>COUNT($A491)=1</formula>
    </cfRule>
  </conditionalFormatting>
  <conditionalFormatting sqref="A495:A498">
    <cfRule type="expression" priority="1089" dxfId="1340" stopIfTrue="1">
      <formula>$J495&lt;0</formula>
    </cfRule>
    <cfRule type="expression" priority="1090" dxfId="1340" stopIfTrue="1">
      <formula>COUNT($A495)=1</formula>
    </cfRule>
  </conditionalFormatting>
  <conditionalFormatting sqref="A499:A502">
    <cfRule type="expression" priority="1087" dxfId="1340" stopIfTrue="1">
      <formula>$J499&lt;0</formula>
    </cfRule>
    <cfRule type="expression" priority="1088" dxfId="1340" stopIfTrue="1">
      <formula>COUNT($A499)=1</formula>
    </cfRule>
  </conditionalFormatting>
  <conditionalFormatting sqref="A503:A506">
    <cfRule type="expression" priority="1085" dxfId="1340" stopIfTrue="1">
      <formula>$J503&lt;0</formula>
    </cfRule>
    <cfRule type="expression" priority="1086" dxfId="1340" stopIfTrue="1">
      <formula>COUNT($A503)=1</formula>
    </cfRule>
  </conditionalFormatting>
  <conditionalFormatting sqref="A507:A510">
    <cfRule type="expression" priority="1083" dxfId="1340" stopIfTrue="1">
      <formula>$J507&lt;0</formula>
    </cfRule>
    <cfRule type="expression" priority="1084" dxfId="1340" stopIfTrue="1">
      <formula>COUNT($A507)=1</formula>
    </cfRule>
  </conditionalFormatting>
  <conditionalFormatting sqref="B511:I520">
    <cfRule type="expression" priority="1079" dxfId="1340" stopIfTrue="1">
      <formula>$H511&lt;0</formula>
    </cfRule>
    <cfRule type="expression" priority="1080" dxfId="1340" stopIfTrue="1">
      <formula>COUNT($A511)=1</formula>
    </cfRule>
  </conditionalFormatting>
  <conditionalFormatting sqref="F511">
    <cfRule type="expression" priority="1081" dxfId="1340" stopIfTrue="1">
      <formula>$H508&lt;0</formula>
    </cfRule>
    <cfRule type="expression" priority="1082" dxfId="1340" stopIfTrue="1">
      <formula>COUNT($A508)=1</formula>
    </cfRule>
  </conditionalFormatting>
  <conditionalFormatting sqref="A511:A512">
    <cfRule type="expression" priority="1077" dxfId="1340" stopIfTrue="1">
      <formula>$J511&lt;0</formula>
    </cfRule>
    <cfRule type="expression" priority="1078" dxfId="1340" stopIfTrue="1">
      <formula>COUNT($A511)=1</formula>
    </cfRule>
  </conditionalFormatting>
  <conditionalFormatting sqref="A513:A516">
    <cfRule type="expression" priority="1075" dxfId="1340" stopIfTrue="1">
      <formula>$J513&lt;0</formula>
    </cfRule>
    <cfRule type="expression" priority="1076" dxfId="1340" stopIfTrue="1">
      <formula>COUNT($A513)=1</formula>
    </cfRule>
  </conditionalFormatting>
  <conditionalFormatting sqref="A517:A520">
    <cfRule type="expression" priority="1073" dxfId="1340" stopIfTrue="1">
      <formula>$J517&lt;0</formula>
    </cfRule>
    <cfRule type="expression" priority="1074" dxfId="1340" stopIfTrue="1">
      <formula>COUNT($A517)=1</formula>
    </cfRule>
  </conditionalFormatting>
  <conditionalFormatting sqref="B521:I521">
    <cfRule type="expression" priority="1071" dxfId="1340" stopIfTrue="1">
      <formula>$H521&lt;0</formula>
    </cfRule>
    <cfRule type="expression" priority="1072" dxfId="1340" stopIfTrue="1">
      <formula>COUNT($A521)=1</formula>
    </cfRule>
  </conditionalFormatting>
  <conditionalFormatting sqref="A521">
    <cfRule type="expression" priority="1069" dxfId="1340" stopIfTrue="1">
      <formula>$J521&lt;0</formula>
    </cfRule>
    <cfRule type="expression" priority="1070" dxfId="1340" stopIfTrue="1">
      <formula>COUNT($A521)=1</formula>
    </cfRule>
  </conditionalFormatting>
  <conditionalFormatting sqref="J5:J10">
    <cfRule type="expression" priority="1049" dxfId="1340" stopIfTrue="1">
      <formula>$H5&lt;0</formula>
    </cfRule>
    <cfRule type="expression" priority="1050" dxfId="1340" stopIfTrue="1">
      <formula>COUNT($A5)=1</formula>
    </cfRule>
  </conditionalFormatting>
  <conditionalFormatting sqref="J11:J13">
    <cfRule type="expression" priority="1047" dxfId="1340" stopIfTrue="1">
      <formula>$H11&lt;0</formula>
    </cfRule>
    <cfRule type="expression" priority="1048" dxfId="1340" stopIfTrue="1">
      <formula>COUNT($A11)=1</formula>
    </cfRule>
  </conditionalFormatting>
  <conditionalFormatting sqref="J14:J15">
    <cfRule type="expression" priority="1045" dxfId="1340" stopIfTrue="1">
      <formula>$H14&lt;0</formula>
    </cfRule>
    <cfRule type="expression" priority="1046" dxfId="1340" stopIfTrue="1">
      <formula>COUNT($A14)=1</formula>
    </cfRule>
  </conditionalFormatting>
  <conditionalFormatting sqref="J16:J17">
    <cfRule type="expression" priority="1043" dxfId="1340" stopIfTrue="1">
      <formula>$H16&lt;0</formula>
    </cfRule>
    <cfRule type="expression" priority="1044" dxfId="1340" stopIfTrue="1">
      <formula>COUNT($A16)=1</formula>
    </cfRule>
  </conditionalFormatting>
  <conditionalFormatting sqref="J18:J19">
    <cfRule type="expression" priority="1041" dxfId="1340" stopIfTrue="1">
      <formula>$H18&lt;0</formula>
    </cfRule>
    <cfRule type="expression" priority="1042" dxfId="1340" stopIfTrue="1">
      <formula>COUNT($A18)=1</formula>
    </cfRule>
  </conditionalFormatting>
  <conditionalFormatting sqref="J20:J21">
    <cfRule type="expression" priority="1039" dxfId="1340" stopIfTrue="1">
      <formula>$H20&lt;0</formula>
    </cfRule>
    <cfRule type="expression" priority="1040" dxfId="1340" stopIfTrue="1">
      <formula>COUNT($A20)=1</formula>
    </cfRule>
  </conditionalFormatting>
  <conditionalFormatting sqref="J22:J23">
    <cfRule type="expression" priority="1037" dxfId="1340" stopIfTrue="1">
      <formula>$H22&lt;0</formula>
    </cfRule>
    <cfRule type="expression" priority="1038" dxfId="1340" stopIfTrue="1">
      <formula>COUNT($A22)=1</formula>
    </cfRule>
  </conditionalFormatting>
  <conditionalFormatting sqref="J24:J25">
    <cfRule type="expression" priority="1035" dxfId="1340" stopIfTrue="1">
      <formula>$H24&lt;0</formula>
    </cfRule>
    <cfRule type="expression" priority="1036" dxfId="1340" stopIfTrue="1">
      <formula>COUNT($A24)=1</formula>
    </cfRule>
  </conditionalFormatting>
  <conditionalFormatting sqref="J26:J27">
    <cfRule type="expression" priority="1033" dxfId="1340" stopIfTrue="1">
      <formula>$H26&lt;0</formula>
    </cfRule>
    <cfRule type="expression" priority="1034" dxfId="1340" stopIfTrue="1">
      <formula>COUNT($A26)=1</formula>
    </cfRule>
  </conditionalFormatting>
  <conditionalFormatting sqref="J28:J29">
    <cfRule type="expression" priority="1031" dxfId="1340" stopIfTrue="1">
      <formula>$H28&lt;0</formula>
    </cfRule>
    <cfRule type="expression" priority="1032" dxfId="1340" stopIfTrue="1">
      <formula>COUNT($A28)=1</formula>
    </cfRule>
  </conditionalFormatting>
  <conditionalFormatting sqref="J30:J31">
    <cfRule type="expression" priority="1029" dxfId="1340" stopIfTrue="1">
      <formula>$H30&lt;0</formula>
    </cfRule>
    <cfRule type="expression" priority="1030" dxfId="1340" stopIfTrue="1">
      <formula>COUNT($A30)=1</formula>
    </cfRule>
  </conditionalFormatting>
  <conditionalFormatting sqref="J32:J33">
    <cfRule type="expression" priority="1027" dxfId="1340" stopIfTrue="1">
      <formula>$H32&lt;0</formula>
    </cfRule>
    <cfRule type="expression" priority="1028" dxfId="1340" stopIfTrue="1">
      <formula>COUNT($A32)=1</formula>
    </cfRule>
  </conditionalFormatting>
  <conditionalFormatting sqref="J34:J35">
    <cfRule type="expression" priority="1025" dxfId="1340" stopIfTrue="1">
      <formula>$H34&lt;0</formula>
    </cfRule>
    <cfRule type="expression" priority="1026" dxfId="1340" stopIfTrue="1">
      <formula>COUNT($A34)=1</formula>
    </cfRule>
  </conditionalFormatting>
  <conditionalFormatting sqref="J36:J37">
    <cfRule type="expression" priority="1023" dxfId="1340" stopIfTrue="1">
      <formula>$H36&lt;0</formula>
    </cfRule>
    <cfRule type="expression" priority="1024" dxfId="1340" stopIfTrue="1">
      <formula>COUNT($A36)=1</formula>
    </cfRule>
  </conditionalFormatting>
  <conditionalFormatting sqref="J38:J39">
    <cfRule type="expression" priority="1021" dxfId="1340" stopIfTrue="1">
      <formula>$H38&lt;0</formula>
    </cfRule>
    <cfRule type="expression" priority="1022" dxfId="1340" stopIfTrue="1">
      <formula>COUNT($A38)=1</formula>
    </cfRule>
  </conditionalFormatting>
  <conditionalFormatting sqref="J40:J41">
    <cfRule type="expression" priority="1019" dxfId="1340" stopIfTrue="1">
      <formula>$H40&lt;0</formula>
    </cfRule>
    <cfRule type="expression" priority="1020" dxfId="1340" stopIfTrue="1">
      <formula>COUNT($A40)=1</formula>
    </cfRule>
  </conditionalFormatting>
  <conditionalFormatting sqref="J42:J43">
    <cfRule type="expression" priority="1017" dxfId="1340" stopIfTrue="1">
      <formula>$H42&lt;0</formula>
    </cfRule>
    <cfRule type="expression" priority="1018" dxfId="1340" stopIfTrue="1">
      <formula>COUNT($A42)=1</formula>
    </cfRule>
  </conditionalFormatting>
  <conditionalFormatting sqref="J44:J45">
    <cfRule type="expression" priority="1015" dxfId="1340" stopIfTrue="1">
      <formula>$H44&lt;0</formula>
    </cfRule>
    <cfRule type="expression" priority="1016" dxfId="1340" stopIfTrue="1">
      <formula>COUNT($A44)=1</formula>
    </cfRule>
  </conditionalFormatting>
  <conditionalFormatting sqref="J46:J47">
    <cfRule type="expression" priority="1013" dxfId="1340" stopIfTrue="1">
      <formula>$H46&lt;0</formula>
    </cfRule>
    <cfRule type="expression" priority="1014" dxfId="1340" stopIfTrue="1">
      <formula>COUNT($A46)=1</formula>
    </cfRule>
  </conditionalFormatting>
  <conditionalFormatting sqref="J48:J49">
    <cfRule type="expression" priority="1011" dxfId="1340" stopIfTrue="1">
      <formula>$H48&lt;0</formula>
    </cfRule>
    <cfRule type="expression" priority="1012" dxfId="1340" stopIfTrue="1">
      <formula>COUNT($A48)=1</formula>
    </cfRule>
  </conditionalFormatting>
  <conditionalFormatting sqref="J50:J51">
    <cfRule type="expression" priority="1009" dxfId="1340" stopIfTrue="1">
      <formula>$H50&lt;0</formula>
    </cfRule>
    <cfRule type="expression" priority="1010" dxfId="1340" stopIfTrue="1">
      <formula>COUNT($A50)=1</formula>
    </cfRule>
  </conditionalFormatting>
  <conditionalFormatting sqref="J52:J53">
    <cfRule type="expression" priority="1007" dxfId="1340" stopIfTrue="1">
      <formula>$H52&lt;0</formula>
    </cfRule>
    <cfRule type="expression" priority="1008" dxfId="1340" stopIfTrue="1">
      <formula>COUNT($A52)=1</formula>
    </cfRule>
  </conditionalFormatting>
  <conditionalFormatting sqref="J54:J55">
    <cfRule type="expression" priority="1005" dxfId="1340" stopIfTrue="1">
      <formula>$H54&lt;0</formula>
    </cfRule>
    <cfRule type="expression" priority="1006" dxfId="1340" stopIfTrue="1">
      <formula>COUNT($A54)=1</formula>
    </cfRule>
  </conditionalFormatting>
  <conditionalFormatting sqref="J56:J57">
    <cfRule type="expression" priority="1003" dxfId="1340" stopIfTrue="1">
      <formula>$H56&lt;0</formula>
    </cfRule>
    <cfRule type="expression" priority="1004" dxfId="1340" stopIfTrue="1">
      <formula>COUNT($A56)=1</formula>
    </cfRule>
  </conditionalFormatting>
  <conditionalFormatting sqref="J58:J59">
    <cfRule type="expression" priority="1001" dxfId="1340" stopIfTrue="1">
      <formula>$H58&lt;0</formula>
    </cfRule>
    <cfRule type="expression" priority="1002" dxfId="1340" stopIfTrue="1">
      <formula>COUNT($A58)=1</formula>
    </cfRule>
  </conditionalFormatting>
  <conditionalFormatting sqref="J60:J61">
    <cfRule type="expression" priority="999" dxfId="1340" stopIfTrue="1">
      <formula>$H60&lt;0</formula>
    </cfRule>
    <cfRule type="expression" priority="1000" dxfId="1340" stopIfTrue="1">
      <formula>COUNT($A60)=1</formula>
    </cfRule>
  </conditionalFormatting>
  <conditionalFormatting sqref="J62:J63">
    <cfRule type="expression" priority="997" dxfId="1340" stopIfTrue="1">
      <formula>$H62&lt;0</formula>
    </cfRule>
    <cfRule type="expression" priority="998" dxfId="1340" stopIfTrue="1">
      <formula>COUNT($A62)=1</formula>
    </cfRule>
  </conditionalFormatting>
  <conditionalFormatting sqref="J64:J65">
    <cfRule type="expression" priority="995" dxfId="1340" stopIfTrue="1">
      <formula>$H64&lt;0</formula>
    </cfRule>
    <cfRule type="expression" priority="996" dxfId="1340" stopIfTrue="1">
      <formula>COUNT($A64)=1</formula>
    </cfRule>
  </conditionalFormatting>
  <conditionalFormatting sqref="J66:J67">
    <cfRule type="expression" priority="993" dxfId="1340" stopIfTrue="1">
      <formula>$H66&lt;0</formula>
    </cfRule>
    <cfRule type="expression" priority="994" dxfId="1340" stopIfTrue="1">
      <formula>COUNT($A66)=1</formula>
    </cfRule>
  </conditionalFormatting>
  <conditionalFormatting sqref="J68:J69">
    <cfRule type="expression" priority="991" dxfId="1340" stopIfTrue="1">
      <formula>$H68&lt;0</formula>
    </cfRule>
    <cfRule type="expression" priority="992" dxfId="1340" stopIfTrue="1">
      <formula>COUNT($A68)=1</formula>
    </cfRule>
  </conditionalFormatting>
  <conditionalFormatting sqref="J70:J71">
    <cfRule type="expression" priority="989" dxfId="1340" stopIfTrue="1">
      <formula>$H70&lt;0</formula>
    </cfRule>
    <cfRule type="expression" priority="990" dxfId="1340" stopIfTrue="1">
      <formula>COUNT($A70)=1</formula>
    </cfRule>
  </conditionalFormatting>
  <conditionalFormatting sqref="J72:J73">
    <cfRule type="expression" priority="987" dxfId="1340" stopIfTrue="1">
      <formula>$H72&lt;0</formula>
    </cfRule>
    <cfRule type="expression" priority="988" dxfId="1340" stopIfTrue="1">
      <formula>COUNT($A72)=1</formula>
    </cfRule>
  </conditionalFormatting>
  <conditionalFormatting sqref="J74:J75">
    <cfRule type="expression" priority="985" dxfId="1340" stopIfTrue="1">
      <formula>$H74&lt;0</formula>
    </cfRule>
    <cfRule type="expression" priority="986" dxfId="1340" stopIfTrue="1">
      <formula>COUNT($A74)=1</formula>
    </cfRule>
  </conditionalFormatting>
  <conditionalFormatting sqref="J76:J77">
    <cfRule type="expression" priority="983" dxfId="1340" stopIfTrue="1">
      <formula>$H76&lt;0</formula>
    </cfRule>
    <cfRule type="expression" priority="984" dxfId="1340" stopIfTrue="1">
      <formula>COUNT($A76)=1</formula>
    </cfRule>
  </conditionalFormatting>
  <conditionalFormatting sqref="J78:J79">
    <cfRule type="expression" priority="981" dxfId="1340" stopIfTrue="1">
      <formula>$H78&lt;0</formula>
    </cfRule>
    <cfRule type="expression" priority="982" dxfId="1340" stopIfTrue="1">
      <formula>COUNT($A78)=1</formula>
    </cfRule>
  </conditionalFormatting>
  <conditionalFormatting sqref="J80:J81">
    <cfRule type="expression" priority="979" dxfId="1340" stopIfTrue="1">
      <formula>$H80&lt;0</formula>
    </cfRule>
    <cfRule type="expression" priority="980" dxfId="1340" stopIfTrue="1">
      <formula>COUNT($A80)=1</formula>
    </cfRule>
  </conditionalFormatting>
  <conditionalFormatting sqref="J82:J83">
    <cfRule type="expression" priority="977" dxfId="1340" stopIfTrue="1">
      <formula>$H82&lt;0</formula>
    </cfRule>
    <cfRule type="expression" priority="978" dxfId="1340" stopIfTrue="1">
      <formula>COUNT($A82)=1</formula>
    </cfRule>
  </conditionalFormatting>
  <conditionalFormatting sqref="J84:J85">
    <cfRule type="expression" priority="975" dxfId="1340" stopIfTrue="1">
      <formula>$H84&lt;0</formula>
    </cfRule>
    <cfRule type="expression" priority="976" dxfId="1340" stopIfTrue="1">
      <formula>COUNT($A84)=1</formula>
    </cfRule>
  </conditionalFormatting>
  <conditionalFormatting sqref="J86:J87">
    <cfRule type="expression" priority="973" dxfId="1340" stopIfTrue="1">
      <formula>$H86&lt;0</formula>
    </cfRule>
    <cfRule type="expression" priority="974" dxfId="1340" stopIfTrue="1">
      <formula>COUNT($A86)=1</formula>
    </cfRule>
  </conditionalFormatting>
  <conditionalFormatting sqref="J88:J89">
    <cfRule type="expression" priority="971" dxfId="1340" stopIfTrue="1">
      <formula>$H88&lt;0</formula>
    </cfRule>
    <cfRule type="expression" priority="972" dxfId="1340" stopIfTrue="1">
      <formula>COUNT($A88)=1</formula>
    </cfRule>
  </conditionalFormatting>
  <conditionalFormatting sqref="J90:J91">
    <cfRule type="expression" priority="969" dxfId="1340" stopIfTrue="1">
      <formula>$H90&lt;0</formula>
    </cfRule>
    <cfRule type="expression" priority="970" dxfId="1340" stopIfTrue="1">
      <formula>COUNT($A90)=1</formula>
    </cfRule>
  </conditionalFormatting>
  <conditionalFormatting sqref="J92:J93">
    <cfRule type="expression" priority="967" dxfId="1340" stopIfTrue="1">
      <formula>$H92&lt;0</formula>
    </cfRule>
    <cfRule type="expression" priority="968" dxfId="1340" stopIfTrue="1">
      <formula>COUNT($A92)=1</formula>
    </cfRule>
  </conditionalFormatting>
  <conditionalFormatting sqref="J94:J95">
    <cfRule type="expression" priority="965" dxfId="1340" stopIfTrue="1">
      <formula>$H94&lt;0</formula>
    </cfRule>
    <cfRule type="expression" priority="966" dxfId="1340" stopIfTrue="1">
      <formula>COUNT($A94)=1</formula>
    </cfRule>
  </conditionalFormatting>
  <conditionalFormatting sqref="J96:J97">
    <cfRule type="expression" priority="963" dxfId="1340" stopIfTrue="1">
      <formula>$H96&lt;0</formula>
    </cfRule>
    <cfRule type="expression" priority="964" dxfId="1340" stopIfTrue="1">
      <formula>COUNT($A96)=1</formula>
    </cfRule>
  </conditionalFormatting>
  <conditionalFormatting sqref="J98:J99">
    <cfRule type="expression" priority="961" dxfId="1340" stopIfTrue="1">
      <formula>$H98&lt;0</formula>
    </cfRule>
    <cfRule type="expression" priority="962" dxfId="1340" stopIfTrue="1">
      <formula>COUNT($A98)=1</formula>
    </cfRule>
  </conditionalFormatting>
  <conditionalFormatting sqref="J100:J101">
    <cfRule type="expression" priority="959" dxfId="1340" stopIfTrue="1">
      <formula>$H100&lt;0</formula>
    </cfRule>
    <cfRule type="expression" priority="960" dxfId="1340" stopIfTrue="1">
      <formula>COUNT($A100)=1</formula>
    </cfRule>
  </conditionalFormatting>
  <conditionalFormatting sqref="J102:J103">
    <cfRule type="expression" priority="957" dxfId="1340" stopIfTrue="1">
      <formula>$H102&lt;0</formula>
    </cfRule>
    <cfRule type="expression" priority="958" dxfId="1340" stopIfTrue="1">
      <formula>COUNT($A102)=1</formula>
    </cfRule>
  </conditionalFormatting>
  <conditionalFormatting sqref="J104:J105">
    <cfRule type="expression" priority="955" dxfId="1340" stopIfTrue="1">
      <formula>$H104&lt;0</formula>
    </cfRule>
    <cfRule type="expression" priority="956" dxfId="1340" stopIfTrue="1">
      <formula>COUNT($A104)=1</formula>
    </cfRule>
  </conditionalFormatting>
  <conditionalFormatting sqref="J106:J107">
    <cfRule type="expression" priority="953" dxfId="1340" stopIfTrue="1">
      <formula>$H106&lt;0</formula>
    </cfRule>
    <cfRule type="expression" priority="954" dxfId="1340" stopIfTrue="1">
      <formula>COUNT($A106)=1</formula>
    </cfRule>
  </conditionalFormatting>
  <conditionalFormatting sqref="J108:J109">
    <cfRule type="expression" priority="951" dxfId="1340" stopIfTrue="1">
      <formula>$H108&lt;0</formula>
    </cfRule>
    <cfRule type="expression" priority="952" dxfId="1340" stopIfTrue="1">
      <formula>COUNT($A108)=1</formula>
    </cfRule>
  </conditionalFormatting>
  <conditionalFormatting sqref="J110:J111">
    <cfRule type="expression" priority="949" dxfId="1340" stopIfTrue="1">
      <formula>$H110&lt;0</formula>
    </cfRule>
    <cfRule type="expression" priority="950" dxfId="1340" stopIfTrue="1">
      <formula>COUNT($A110)=1</formula>
    </cfRule>
  </conditionalFormatting>
  <conditionalFormatting sqref="J112:J113">
    <cfRule type="expression" priority="947" dxfId="1340" stopIfTrue="1">
      <formula>$H112&lt;0</formula>
    </cfRule>
    <cfRule type="expression" priority="948" dxfId="1340" stopIfTrue="1">
      <formula>COUNT($A112)=1</formula>
    </cfRule>
  </conditionalFormatting>
  <conditionalFormatting sqref="J114:J115">
    <cfRule type="expression" priority="945" dxfId="1340" stopIfTrue="1">
      <formula>$H114&lt;0</formula>
    </cfRule>
    <cfRule type="expression" priority="946" dxfId="1340" stopIfTrue="1">
      <formula>COUNT($A114)=1</formula>
    </cfRule>
  </conditionalFormatting>
  <conditionalFormatting sqref="J116:J117">
    <cfRule type="expression" priority="943" dxfId="1340" stopIfTrue="1">
      <formula>$H116&lt;0</formula>
    </cfRule>
    <cfRule type="expression" priority="944" dxfId="1340" stopIfTrue="1">
      <formula>COUNT($A116)=1</formula>
    </cfRule>
  </conditionalFormatting>
  <conditionalFormatting sqref="J118:J119">
    <cfRule type="expression" priority="941" dxfId="1340" stopIfTrue="1">
      <formula>$H118&lt;0</formula>
    </cfRule>
    <cfRule type="expression" priority="942" dxfId="1340" stopIfTrue="1">
      <formula>COUNT($A118)=1</formula>
    </cfRule>
  </conditionalFormatting>
  <conditionalFormatting sqref="J120:J121">
    <cfRule type="expression" priority="939" dxfId="1340" stopIfTrue="1">
      <formula>$H120&lt;0</formula>
    </cfRule>
    <cfRule type="expression" priority="940" dxfId="1340" stopIfTrue="1">
      <formula>COUNT($A120)=1</formula>
    </cfRule>
  </conditionalFormatting>
  <conditionalFormatting sqref="J122:J123">
    <cfRule type="expression" priority="937" dxfId="1340" stopIfTrue="1">
      <formula>$H122&lt;0</formula>
    </cfRule>
    <cfRule type="expression" priority="938" dxfId="1340" stopIfTrue="1">
      <formula>COUNT($A122)=1</formula>
    </cfRule>
  </conditionalFormatting>
  <conditionalFormatting sqref="J124:J125">
    <cfRule type="expression" priority="935" dxfId="1340" stopIfTrue="1">
      <formula>$H124&lt;0</formula>
    </cfRule>
    <cfRule type="expression" priority="936" dxfId="1340" stopIfTrue="1">
      <formula>COUNT($A124)=1</formula>
    </cfRule>
  </conditionalFormatting>
  <conditionalFormatting sqref="J126:J127">
    <cfRule type="expression" priority="933" dxfId="1340" stopIfTrue="1">
      <formula>$H126&lt;0</formula>
    </cfRule>
    <cfRule type="expression" priority="934" dxfId="1340" stopIfTrue="1">
      <formula>COUNT($A126)=1</formula>
    </cfRule>
  </conditionalFormatting>
  <conditionalFormatting sqref="J128:J129">
    <cfRule type="expression" priority="931" dxfId="1340" stopIfTrue="1">
      <formula>$H128&lt;0</formula>
    </cfRule>
    <cfRule type="expression" priority="932" dxfId="1340" stopIfTrue="1">
      <formula>COUNT($A128)=1</formula>
    </cfRule>
  </conditionalFormatting>
  <conditionalFormatting sqref="J130:J131">
    <cfRule type="expression" priority="929" dxfId="1340" stopIfTrue="1">
      <formula>$H130&lt;0</formula>
    </cfRule>
    <cfRule type="expression" priority="930" dxfId="1340" stopIfTrue="1">
      <formula>COUNT($A130)=1</formula>
    </cfRule>
  </conditionalFormatting>
  <conditionalFormatting sqref="J132:J133">
    <cfRule type="expression" priority="927" dxfId="1340" stopIfTrue="1">
      <formula>$H132&lt;0</formula>
    </cfRule>
    <cfRule type="expression" priority="928" dxfId="1340" stopIfTrue="1">
      <formula>COUNT($A132)=1</formula>
    </cfRule>
  </conditionalFormatting>
  <conditionalFormatting sqref="J134:J135">
    <cfRule type="expression" priority="925" dxfId="1340" stopIfTrue="1">
      <formula>$H134&lt;0</formula>
    </cfRule>
    <cfRule type="expression" priority="926" dxfId="1340" stopIfTrue="1">
      <formula>COUNT($A134)=1</formula>
    </cfRule>
  </conditionalFormatting>
  <conditionalFormatting sqref="J136:J137">
    <cfRule type="expression" priority="923" dxfId="1340" stopIfTrue="1">
      <formula>$H136&lt;0</formula>
    </cfRule>
    <cfRule type="expression" priority="924" dxfId="1340" stopIfTrue="1">
      <formula>COUNT($A136)=1</formula>
    </cfRule>
  </conditionalFormatting>
  <conditionalFormatting sqref="J138:J139">
    <cfRule type="expression" priority="921" dxfId="1340" stopIfTrue="1">
      <formula>$H138&lt;0</formula>
    </cfRule>
    <cfRule type="expression" priority="922" dxfId="1340" stopIfTrue="1">
      <formula>COUNT($A138)=1</formula>
    </cfRule>
  </conditionalFormatting>
  <conditionalFormatting sqref="J140:J141">
    <cfRule type="expression" priority="919" dxfId="1340" stopIfTrue="1">
      <formula>$H140&lt;0</formula>
    </cfRule>
    <cfRule type="expression" priority="920" dxfId="1340" stopIfTrue="1">
      <formula>COUNT($A140)=1</formula>
    </cfRule>
  </conditionalFormatting>
  <conditionalFormatting sqref="J142:J143">
    <cfRule type="expression" priority="917" dxfId="1340" stopIfTrue="1">
      <formula>$H142&lt;0</formula>
    </cfRule>
    <cfRule type="expression" priority="918" dxfId="1340" stopIfTrue="1">
      <formula>COUNT($A142)=1</formula>
    </cfRule>
  </conditionalFormatting>
  <conditionalFormatting sqref="J144:J145">
    <cfRule type="expression" priority="915" dxfId="1340" stopIfTrue="1">
      <formula>$H144&lt;0</formula>
    </cfRule>
    <cfRule type="expression" priority="916" dxfId="1340" stopIfTrue="1">
      <formula>COUNT($A144)=1</formula>
    </cfRule>
  </conditionalFormatting>
  <conditionalFormatting sqref="J146:J147">
    <cfRule type="expression" priority="913" dxfId="1340" stopIfTrue="1">
      <formula>$H146&lt;0</formula>
    </cfRule>
    <cfRule type="expression" priority="914" dxfId="1340" stopIfTrue="1">
      <formula>COUNT($A146)=1</formula>
    </cfRule>
  </conditionalFormatting>
  <conditionalFormatting sqref="J148:J149">
    <cfRule type="expression" priority="911" dxfId="1340" stopIfTrue="1">
      <formula>$H148&lt;0</formula>
    </cfRule>
    <cfRule type="expression" priority="912" dxfId="1340" stopIfTrue="1">
      <formula>COUNT($A148)=1</formula>
    </cfRule>
  </conditionalFormatting>
  <conditionalFormatting sqref="J150:J151">
    <cfRule type="expression" priority="909" dxfId="1340" stopIfTrue="1">
      <formula>$H150&lt;0</formula>
    </cfRule>
    <cfRule type="expression" priority="910" dxfId="1340" stopIfTrue="1">
      <formula>COUNT($A150)=1</formula>
    </cfRule>
  </conditionalFormatting>
  <conditionalFormatting sqref="J152:J153">
    <cfRule type="expression" priority="907" dxfId="1340" stopIfTrue="1">
      <formula>$H152&lt;0</formula>
    </cfRule>
    <cfRule type="expression" priority="908" dxfId="1340" stopIfTrue="1">
      <formula>COUNT($A152)=1</formula>
    </cfRule>
  </conditionalFormatting>
  <conditionalFormatting sqref="J154:J155">
    <cfRule type="expression" priority="905" dxfId="1340" stopIfTrue="1">
      <formula>$H154&lt;0</formula>
    </cfRule>
    <cfRule type="expression" priority="906" dxfId="1340" stopIfTrue="1">
      <formula>COUNT($A154)=1</formula>
    </cfRule>
  </conditionalFormatting>
  <conditionalFormatting sqref="J156:J157">
    <cfRule type="expression" priority="903" dxfId="1340" stopIfTrue="1">
      <formula>$H156&lt;0</formula>
    </cfRule>
    <cfRule type="expression" priority="904" dxfId="1340" stopIfTrue="1">
      <formula>COUNT($A156)=1</formula>
    </cfRule>
  </conditionalFormatting>
  <conditionalFormatting sqref="J158:J159">
    <cfRule type="expression" priority="901" dxfId="1340" stopIfTrue="1">
      <formula>$H158&lt;0</formula>
    </cfRule>
    <cfRule type="expression" priority="902" dxfId="1340" stopIfTrue="1">
      <formula>COUNT($A158)=1</formula>
    </cfRule>
  </conditionalFormatting>
  <conditionalFormatting sqref="J160:J161">
    <cfRule type="expression" priority="899" dxfId="1340" stopIfTrue="1">
      <formula>$H160&lt;0</formula>
    </cfRule>
    <cfRule type="expression" priority="900" dxfId="1340" stopIfTrue="1">
      <formula>COUNT($A160)=1</formula>
    </cfRule>
  </conditionalFormatting>
  <conditionalFormatting sqref="J162:J163">
    <cfRule type="expression" priority="897" dxfId="1340" stopIfTrue="1">
      <formula>$H162&lt;0</formula>
    </cfRule>
    <cfRule type="expression" priority="898" dxfId="1340" stopIfTrue="1">
      <formula>COUNT($A162)=1</formula>
    </cfRule>
  </conditionalFormatting>
  <conditionalFormatting sqref="J164:J165">
    <cfRule type="expression" priority="895" dxfId="1340" stopIfTrue="1">
      <formula>$H164&lt;0</formula>
    </cfRule>
    <cfRule type="expression" priority="896" dxfId="1340" stopIfTrue="1">
      <formula>COUNT($A164)=1</formula>
    </cfRule>
  </conditionalFormatting>
  <conditionalFormatting sqref="J166:J167">
    <cfRule type="expression" priority="893" dxfId="1340" stopIfTrue="1">
      <formula>$H166&lt;0</formula>
    </cfRule>
    <cfRule type="expression" priority="894" dxfId="1340" stopIfTrue="1">
      <formula>COUNT($A166)=1</formula>
    </cfRule>
  </conditionalFormatting>
  <conditionalFormatting sqref="J168:J169">
    <cfRule type="expression" priority="891" dxfId="1340" stopIfTrue="1">
      <formula>$H168&lt;0</formula>
    </cfRule>
    <cfRule type="expression" priority="892" dxfId="1340" stopIfTrue="1">
      <formula>COUNT($A168)=1</formula>
    </cfRule>
  </conditionalFormatting>
  <conditionalFormatting sqref="J170:J171">
    <cfRule type="expression" priority="889" dxfId="1340" stopIfTrue="1">
      <formula>$H170&lt;0</formula>
    </cfRule>
    <cfRule type="expression" priority="890" dxfId="1340" stopIfTrue="1">
      <formula>COUNT($A170)=1</formula>
    </cfRule>
  </conditionalFormatting>
  <conditionalFormatting sqref="J172:J173">
    <cfRule type="expression" priority="887" dxfId="1340" stopIfTrue="1">
      <formula>$H172&lt;0</formula>
    </cfRule>
    <cfRule type="expression" priority="888" dxfId="1340" stopIfTrue="1">
      <formula>COUNT($A172)=1</formula>
    </cfRule>
  </conditionalFormatting>
  <conditionalFormatting sqref="J174:J175">
    <cfRule type="expression" priority="885" dxfId="1340" stopIfTrue="1">
      <formula>$H174&lt;0</formula>
    </cfRule>
    <cfRule type="expression" priority="886" dxfId="1340" stopIfTrue="1">
      <formula>COUNT($A174)=1</formula>
    </cfRule>
  </conditionalFormatting>
  <conditionalFormatting sqref="J176:J177">
    <cfRule type="expression" priority="883" dxfId="1340" stopIfTrue="1">
      <formula>$H176&lt;0</formula>
    </cfRule>
    <cfRule type="expression" priority="884" dxfId="1340" stopIfTrue="1">
      <formula>COUNT($A176)=1</formula>
    </cfRule>
  </conditionalFormatting>
  <conditionalFormatting sqref="J178:J179">
    <cfRule type="expression" priority="881" dxfId="1340" stopIfTrue="1">
      <formula>$H178&lt;0</formula>
    </cfRule>
    <cfRule type="expression" priority="882" dxfId="1340" stopIfTrue="1">
      <formula>COUNT($A178)=1</formula>
    </cfRule>
  </conditionalFormatting>
  <conditionalFormatting sqref="J180:J181">
    <cfRule type="expression" priority="879" dxfId="1340" stopIfTrue="1">
      <formula>$H180&lt;0</formula>
    </cfRule>
    <cfRule type="expression" priority="880" dxfId="1340" stopIfTrue="1">
      <formula>COUNT($A180)=1</formula>
    </cfRule>
  </conditionalFormatting>
  <conditionalFormatting sqref="J182:J183">
    <cfRule type="expression" priority="877" dxfId="1340" stopIfTrue="1">
      <formula>$H182&lt;0</formula>
    </cfRule>
    <cfRule type="expression" priority="878" dxfId="1340" stopIfTrue="1">
      <formula>COUNT($A182)=1</formula>
    </cfRule>
  </conditionalFormatting>
  <conditionalFormatting sqref="J184:J185">
    <cfRule type="expression" priority="875" dxfId="1340" stopIfTrue="1">
      <formula>$H184&lt;0</formula>
    </cfRule>
    <cfRule type="expression" priority="876" dxfId="1340" stopIfTrue="1">
      <formula>COUNT($A184)=1</formula>
    </cfRule>
  </conditionalFormatting>
  <conditionalFormatting sqref="J186:J187">
    <cfRule type="expression" priority="873" dxfId="1340" stopIfTrue="1">
      <formula>$H186&lt;0</formula>
    </cfRule>
    <cfRule type="expression" priority="874" dxfId="1340" stopIfTrue="1">
      <formula>COUNT($A186)=1</formula>
    </cfRule>
  </conditionalFormatting>
  <conditionalFormatting sqref="J188:J189">
    <cfRule type="expression" priority="871" dxfId="1340" stopIfTrue="1">
      <formula>$H188&lt;0</formula>
    </cfRule>
    <cfRule type="expression" priority="872" dxfId="1340" stopIfTrue="1">
      <formula>COUNT($A188)=1</formula>
    </cfRule>
  </conditionalFormatting>
  <conditionalFormatting sqref="J190:J191">
    <cfRule type="expression" priority="869" dxfId="1340" stopIfTrue="1">
      <formula>$H190&lt;0</formula>
    </cfRule>
    <cfRule type="expression" priority="870" dxfId="1340" stopIfTrue="1">
      <formula>COUNT($A190)=1</formula>
    </cfRule>
  </conditionalFormatting>
  <conditionalFormatting sqref="J192:J193">
    <cfRule type="expression" priority="867" dxfId="1340" stopIfTrue="1">
      <formula>$H192&lt;0</formula>
    </cfRule>
    <cfRule type="expression" priority="868" dxfId="1340" stopIfTrue="1">
      <formula>COUNT($A192)=1</formula>
    </cfRule>
  </conditionalFormatting>
  <conditionalFormatting sqref="J194:J195">
    <cfRule type="expression" priority="865" dxfId="1340" stopIfTrue="1">
      <formula>$H194&lt;0</formula>
    </cfRule>
    <cfRule type="expression" priority="866" dxfId="1340" stopIfTrue="1">
      <formula>COUNT($A194)=1</formula>
    </cfRule>
  </conditionalFormatting>
  <conditionalFormatting sqref="J196:J197">
    <cfRule type="expression" priority="863" dxfId="1340" stopIfTrue="1">
      <formula>$H196&lt;0</formula>
    </cfRule>
    <cfRule type="expression" priority="864" dxfId="1340" stopIfTrue="1">
      <formula>COUNT($A196)=1</formula>
    </cfRule>
  </conditionalFormatting>
  <conditionalFormatting sqref="J198:J199">
    <cfRule type="expression" priority="861" dxfId="1340" stopIfTrue="1">
      <formula>$H198&lt;0</formula>
    </cfRule>
    <cfRule type="expression" priority="862" dxfId="1340" stopIfTrue="1">
      <formula>COUNT($A198)=1</formula>
    </cfRule>
  </conditionalFormatting>
  <conditionalFormatting sqref="J200:J201">
    <cfRule type="expression" priority="859" dxfId="1340" stopIfTrue="1">
      <formula>$H200&lt;0</formula>
    </cfRule>
    <cfRule type="expression" priority="860" dxfId="1340" stopIfTrue="1">
      <formula>COUNT($A200)=1</formula>
    </cfRule>
  </conditionalFormatting>
  <conditionalFormatting sqref="J202:J203">
    <cfRule type="expression" priority="857" dxfId="1340" stopIfTrue="1">
      <formula>$H202&lt;0</formula>
    </cfRule>
    <cfRule type="expression" priority="858" dxfId="1340" stopIfTrue="1">
      <formula>COUNT($A202)=1</formula>
    </cfRule>
  </conditionalFormatting>
  <conditionalFormatting sqref="J204:J205">
    <cfRule type="expression" priority="855" dxfId="1340" stopIfTrue="1">
      <formula>$H204&lt;0</formula>
    </cfRule>
    <cfRule type="expression" priority="856" dxfId="1340" stopIfTrue="1">
      <formula>COUNT($A204)=1</formula>
    </cfRule>
  </conditionalFormatting>
  <conditionalFormatting sqref="J206:J207">
    <cfRule type="expression" priority="853" dxfId="1340" stopIfTrue="1">
      <formula>$H206&lt;0</formula>
    </cfRule>
    <cfRule type="expression" priority="854" dxfId="1340" stopIfTrue="1">
      <formula>COUNT($A206)=1</formula>
    </cfRule>
  </conditionalFormatting>
  <conditionalFormatting sqref="J208:J209">
    <cfRule type="expression" priority="851" dxfId="1340" stopIfTrue="1">
      <formula>$H208&lt;0</formula>
    </cfRule>
    <cfRule type="expression" priority="852" dxfId="1340" stopIfTrue="1">
      <formula>COUNT($A208)=1</formula>
    </cfRule>
  </conditionalFormatting>
  <conditionalFormatting sqref="J210:J211">
    <cfRule type="expression" priority="849" dxfId="1340" stopIfTrue="1">
      <formula>$H210&lt;0</formula>
    </cfRule>
    <cfRule type="expression" priority="850" dxfId="1340" stopIfTrue="1">
      <formula>COUNT($A210)=1</formula>
    </cfRule>
  </conditionalFormatting>
  <conditionalFormatting sqref="J212:J213">
    <cfRule type="expression" priority="847" dxfId="1340" stopIfTrue="1">
      <formula>$H212&lt;0</formula>
    </cfRule>
    <cfRule type="expression" priority="848" dxfId="1340" stopIfTrue="1">
      <formula>COUNT($A212)=1</formula>
    </cfRule>
  </conditionalFormatting>
  <conditionalFormatting sqref="J214:J215">
    <cfRule type="expression" priority="845" dxfId="1340" stopIfTrue="1">
      <formula>$H214&lt;0</formula>
    </cfRule>
    <cfRule type="expression" priority="846" dxfId="1340" stopIfTrue="1">
      <formula>COUNT($A214)=1</formula>
    </cfRule>
  </conditionalFormatting>
  <conditionalFormatting sqref="J216:J217">
    <cfRule type="expression" priority="843" dxfId="1340" stopIfTrue="1">
      <formula>$H216&lt;0</formula>
    </cfRule>
    <cfRule type="expression" priority="844" dxfId="1340" stopIfTrue="1">
      <formula>COUNT($A216)=1</formula>
    </cfRule>
  </conditionalFormatting>
  <conditionalFormatting sqref="J218:J219">
    <cfRule type="expression" priority="841" dxfId="1340" stopIfTrue="1">
      <formula>$H218&lt;0</formula>
    </cfRule>
    <cfRule type="expression" priority="842" dxfId="1340" stopIfTrue="1">
      <formula>COUNT($A218)=1</formula>
    </cfRule>
  </conditionalFormatting>
  <conditionalFormatting sqref="J220:J221">
    <cfRule type="expression" priority="839" dxfId="1340" stopIfTrue="1">
      <formula>$H220&lt;0</formula>
    </cfRule>
    <cfRule type="expression" priority="840" dxfId="1340" stopIfTrue="1">
      <formula>COUNT($A220)=1</formula>
    </cfRule>
  </conditionalFormatting>
  <conditionalFormatting sqref="J222:J223">
    <cfRule type="expression" priority="837" dxfId="1340" stopIfTrue="1">
      <formula>$H222&lt;0</formula>
    </cfRule>
    <cfRule type="expression" priority="838" dxfId="1340" stopIfTrue="1">
      <formula>COUNT($A222)=1</formula>
    </cfRule>
  </conditionalFormatting>
  <conditionalFormatting sqref="J224:J225">
    <cfRule type="expression" priority="835" dxfId="1340" stopIfTrue="1">
      <formula>$H224&lt;0</formula>
    </cfRule>
    <cfRule type="expression" priority="836" dxfId="1340" stopIfTrue="1">
      <formula>COUNT($A224)=1</formula>
    </cfRule>
  </conditionalFormatting>
  <conditionalFormatting sqref="J226:J227">
    <cfRule type="expression" priority="833" dxfId="1340" stopIfTrue="1">
      <formula>$H226&lt;0</formula>
    </cfRule>
    <cfRule type="expression" priority="834" dxfId="1340" stopIfTrue="1">
      <formula>COUNT($A226)=1</formula>
    </cfRule>
  </conditionalFormatting>
  <conditionalFormatting sqref="J228:J229">
    <cfRule type="expression" priority="831" dxfId="1340" stopIfTrue="1">
      <formula>$H228&lt;0</formula>
    </cfRule>
    <cfRule type="expression" priority="832" dxfId="1340" stopIfTrue="1">
      <formula>COUNT($A228)=1</formula>
    </cfRule>
  </conditionalFormatting>
  <conditionalFormatting sqref="J230:J231">
    <cfRule type="expression" priority="829" dxfId="1340" stopIfTrue="1">
      <formula>$H230&lt;0</formula>
    </cfRule>
    <cfRule type="expression" priority="830" dxfId="1340" stopIfTrue="1">
      <formula>COUNT($A230)=1</formula>
    </cfRule>
  </conditionalFormatting>
  <conditionalFormatting sqref="J232:J233">
    <cfRule type="expression" priority="827" dxfId="1340" stopIfTrue="1">
      <formula>$H232&lt;0</formula>
    </cfRule>
    <cfRule type="expression" priority="828" dxfId="1340" stopIfTrue="1">
      <formula>COUNT($A232)=1</formula>
    </cfRule>
  </conditionalFormatting>
  <conditionalFormatting sqref="J234:J235">
    <cfRule type="expression" priority="825" dxfId="1340" stopIfTrue="1">
      <formula>$H234&lt;0</formula>
    </cfRule>
    <cfRule type="expression" priority="826" dxfId="1340" stopIfTrue="1">
      <formula>COUNT($A234)=1</formula>
    </cfRule>
  </conditionalFormatting>
  <conditionalFormatting sqref="J236:J237">
    <cfRule type="expression" priority="823" dxfId="1340" stopIfTrue="1">
      <formula>$H236&lt;0</formula>
    </cfRule>
    <cfRule type="expression" priority="824" dxfId="1340" stopIfTrue="1">
      <formula>COUNT($A236)=1</formula>
    </cfRule>
  </conditionalFormatting>
  <conditionalFormatting sqref="J238:J239">
    <cfRule type="expression" priority="821" dxfId="1340" stopIfTrue="1">
      <formula>$H238&lt;0</formula>
    </cfRule>
    <cfRule type="expression" priority="822" dxfId="1340" stopIfTrue="1">
      <formula>COUNT($A238)=1</formula>
    </cfRule>
  </conditionalFormatting>
  <conditionalFormatting sqref="J240:J241">
    <cfRule type="expression" priority="819" dxfId="1340" stopIfTrue="1">
      <formula>$H240&lt;0</formula>
    </cfRule>
    <cfRule type="expression" priority="820" dxfId="1340" stopIfTrue="1">
      <formula>COUNT($A240)=1</formula>
    </cfRule>
  </conditionalFormatting>
  <conditionalFormatting sqref="J242:J243">
    <cfRule type="expression" priority="817" dxfId="1340" stopIfTrue="1">
      <formula>$H242&lt;0</formula>
    </cfRule>
    <cfRule type="expression" priority="818" dxfId="1340" stopIfTrue="1">
      <formula>COUNT($A242)=1</formula>
    </cfRule>
  </conditionalFormatting>
  <conditionalFormatting sqref="J244:J245">
    <cfRule type="expression" priority="815" dxfId="1340" stopIfTrue="1">
      <formula>$H244&lt;0</formula>
    </cfRule>
    <cfRule type="expression" priority="816" dxfId="1340" stopIfTrue="1">
      <formula>COUNT($A244)=1</formula>
    </cfRule>
  </conditionalFormatting>
  <conditionalFormatting sqref="J246:J247">
    <cfRule type="expression" priority="813" dxfId="1340" stopIfTrue="1">
      <formula>$H246&lt;0</formula>
    </cfRule>
    <cfRule type="expression" priority="814" dxfId="1340" stopIfTrue="1">
      <formula>COUNT($A246)=1</formula>
    </cfRule>
  </conditionalFormatting>
  <conditionalFormatting sqref="J248:J249">
    <cfRule type="expression" priority="811" dxfId="1340" stopIfTrue="1">
      <formula>$H248&lt;0</formula>
    </cfRule>
    <cfRule type="expression" priority="812" dxfId="1340" stopIfTrue="1">
      <formula>COUNT($A248)=1</formula>
    </cfRule>
  </conditionalFormatting>
  <conditionalFormatting sqref="J250:J251">
    <cfRule type="expression" priority="809" dxfId="1340" stopIfTrue="1">
      <formula>$H250&lt;0</formula>
    </cfRule>
    <cfRule type="expression" priority="810" dxfId="1340" stopIfTrue="1">
      <formula>COUNT($A250)=1</formula>
    </cfRule>
  </conditionalFormatting>
  <conditionalFormatting sqref="J252:J253">
    <cfRule type="expression" priority="807" dxfId="1340" stopIfTrue="1">
      <formula>$H252&lt;0</formula>
    </cfRule>
    <cfRule type="expression" priority="808" dxfId="1340" stopIfTrue="1">
      <formula>COUNT($A252)=1</formula>
    </cfRule>
  </conditionalFormatting>
  <conditionalFormatting sqref="J254:J255">
    <cfRule type="expression" priority="805" dxfId="1340" stopIfTrue="1">
      <formula>$H254&lt;0</formula>
    </cfRule>
    <cfRule type="expression" priority="806" dxfId="1340" stopIfTrue="1">
      <formula>COUNT($A254)=1</formula>
    </cfRule>
  </conditionalFormatting>
  <conditionalFormatting sqref="J256:J257">
    <cfRule type="expression" priority="797" dxfId="1340" stopIfTrue="1">
      <formula>$H256&lt;0</formula>
    </cfRule>
    <cfRule type="expression" priority="798" dxfId="1340" stopIfTrue="1">
      <formula>COUNT($A256)=1</formula>
    </cfRule>
  </conditionalFormatting>
  <conditionalFormatting sqref="J258:J259">
    <cfRule type="expression" priority="795" dxfId="1340" stopIfTrue="1">
      <formula>$H258&lt;0</formula>
    </cfRule>
    <cfRule type="expression" priority="796" dxfId="1340" stopIfTrue="1">
      <formula>COUNT($A258)=1</formula>
    </cfRule>
  </conditionalFormatting>
  <conditionalFormatting sqref="J260:J261">
    <cfRule type="expression" priority="793" dxfId="1340" stopIfTrue="1">
      <formula>$H260&lt;0</formula>
    </cfRule>
    <cfRule type="expression" priority="794" dxfId="1340" stopIfTrue="1">
      <formula>COUNT($A260)=1</formula>
    </cfRule>
  </conditionalFormatting>
  <conditionalFormatting sqref="J262:J263">
    <cfRule type="expression" priority="791" dxfId="1340" stopIfTrue="1">
      <formula>$H262&lt;0</formula>
    </cfRule>
    <cfRule type="expression" priority="792" dxfId="1340" stopIfTrue="1">
      <formula>COUNT($A262)=1</formula>
    </cfRule>
  </conditionalFormatting>
  <conditionalFormatting sqref="J264:J265">
    <cfRule type="expression" priority="789" dxfId="1340" stopIfTrue="1">
      <formula>$H264&lt;0</formula>
    </cfRule>
    <cfRule type="expression" priority="790" dxfId="1340" stopIfTrue="1">
      <formula>COUNT($A264)=1</formula>
    </cfRule>
  </conditionalFormatting>
  <conditionalFormatting sqref="J266:J267">
    <cfRule type="expression" priority="787" dxfId="1340" stopIfTrue="1">
      <formula>$H266&lt;0</formula>
    </cfRule>
    <cfRule type="expression" priority="788" dxfId="1340" stopIfTrue="1">
      <formula>COUNT($A266)=1</formula>
    </cfRule>
  </conditionalFormatting>
  <conditionalFormatting sqref="J268:J269">
    <cfRule type="expression" priority="785" dxfId="1340" stopIfTrue="1">
      <formula>$H268&lt;0</formula>
    </cfRule>
    <cfRule type="expression" priority="786" dxfId="1340" stopIfTrue="1">
      <formula>COUNT($A268)=1</formula>
    </cfRule>
  </conditionalFormatting>
  <conditionalFormatting sqref="J270:J271">
    <cfRule type="expression" priority="783" dxfId="1340" stopIfTrue="1">
      <formula>$H270&lt;0</formula>
    </cfRule>
    <cfRule type="expression" priority="784" dxfId="1340" stopIfTrue="1">
      <formula>COUNT($A270)=1</formula>
    </cfRule>
  </conditionalFormatting>
  <conditionalFormatting sqref="J272:J273">
    <cfRule type="expression" priority="781" dxfId="1340" stopIfTrue="1">
      <formula>$H272&lt;0</formula>
    </cfRule>
    <cfRule type="expression" priority="782" dxfId="1340" stopIfTrue="1">
      <formula>COUNT($A272)=1</formula>
    </cfRule>
  </conditionalFormatting>
  <conditionalFormatting sqref="J274:J275">
    <cfRule type="expression" priority="779" dxfId="1340" stopIfTrue="1">
      <formula>$H274&lt;0</formula>
    </cfRule>
    <cfRule type="expression" priority="780" dxfId="1340" stopIfTrue="1">
      <formula>COUNT($A274)=1</formula>
    </cfRule>
  </conditionalFormatting>
  <conditionalFormatting sqref="J276:J277">
    <cfRule type="expression" priority="777" dxfId="1340" stopIfTrue="1">
      <formula>$H276&lt;0</formula>
    </cfRule>
    <cfRule type="expression" priority="778" dxfId="1340" stopIfTrue="1">
      <formula>COUNT($A276)=1</formula>
    </cfRule>
  </conditionalFormatting>
  <conditionalFormatting sqref="J278:J279">
    <cfRule type="expression" priority="775" dxfId="1340" stopIfTrue="1">
      <formula>$H278&lt;0</formula>
    </cfRule>
    <cfRule type="expression" priority="776" dxfId="1340" stopIfTrue="1">
      <formula>COUNT($A278)=1</formula>
    </cfRule>
  </conditionalFormatting>
  <conditionalFormatting sqref="J280:J281">
    <cfRule type="expression" priority="773" dxfId="1340" stopIfTrue="1">
      <formula>$H280&lt;0</formula>
    </cfRule>
    <cfRule type="expression" priority="774" dxfId="1340" stopIfTrue="1">
      <formula>COUNT($A280)=1</formula>
    </cfRule>
  </conditionalFormatting>
  <conditionalFormatting sqref="J282:J283">
    <cfRule type="expression" priority="771" dxfId="1340" stopIfTrue="1">
      <formula>$H282&lt;0</formula>
    </cfRule>
    <cfRule type="expression" priority="772" dxfId="1340" stopIfTrue="1">
      <formula>COUNT($A282)=1</formula>
    </cfRule>
  </conditionalFormatting>
  <conditionalFormatting sqref="J284:J285">
    <cfRule type="expression" priority="769" dxfId="1340" stopIfTrue="1">
      <formula>$H284&lt;0</formula>
    </cfRule>
    <cfRule type="expression" priority="770" dxfId="1340" stopIfTrue="1">
      <formula>COUNT($A284)=1</formula>
    </cfRule>
  </conditionalFormatting>
  <conditionalFormatting sqref="J286:J287">
    <cfRule type="expression" priority="767" dxfId="1340" stopIfTrue="1">
      <formula>$H286&lt;0</formula>
    </cfRule>
    <cfRule type="expression" priority="768" dxfId="1340" stopIfTrue="1">
      <formula>COUNT($A286)=1</formula>
    </cfRule>
  </conditionalFormatting>
  <conditionalFormatting sqref="J288:J289">
    <cfRule type="expression" priority="765" dxfId="1340" stopIfTrue="1">
      <formula>$H288&lt;0</formula>
    </cfRule>
    <cfRule type="expression" priority="766" dxfId="1340" stopIfTrue="1">
      <formula>COUNT($A288)=1</formula>
    </cfRule>
  </conditionalFormatting>
  <conditionalFormatting sqref="J290:J291">
    <cfRule type="expression" priority="763" dxfId="1340" stopIfTrue="1">
      <formula>$H290&lt;0</formula>
    </cfRule>
    <cfRule type="expression" priority="764" dxfId="1340" stopIfTrue="1">
      <formula>COUNT($A290)=1</formula>
    </cfRule>
  </conditionalFormatting>
  <conditionalFormatting sqref="J292:J293">
    <cfRule type="expression" priority="761" dxfId="1340" stopIfTrue="1">
      <formula>$H292&lt;0</formula>
    </cfRule>
    <cfRule type="expression" priority="762" dxfId="1340" stopIfTrue="1">
      <formula>COUNT($A292)=1</formula>
    </cfRule>
  </conditionalFormatting>
  <conditionalFormatting sqref="J294:J295">
    <cfRule type="expression" priority="759" dxfId="1340" stopIfTrue="1">
      <formula>$H294&lt;0</formula>
    </cfRule>
    <cfRule type="expression" priority="760" dxfId="1340" stopIfTrue="1">
      <formula>COUNT($A294)=1</formula>
    </cfRule>
  </conditionalFormatting>
  <conditionalFormatting sqref="J296:J297">
    <cfRule type="expression" priority="757" dxfId="1340" stopIfTrue="1">
      <formula>$H296&lt;0</formula>
    </cfRule>
    <cfRule type="expression" priority="758" dxfId="1340" stopIfTrue="1">
      <formula>COUNT($A296)=1</formula>
    </cfRule>
  </conditionalFormatting>
  <conditionalFormatting sqref="J298:J299">
    <cfRule type="expression" priority="755" dxfId="1340" stopIfTrue="1">
      <formula>$H298&lt;0</formula>
    </cfRule>
    <cfRule type="expression" priority="756" dxfId="1340" stopIfTrue="1">
      <formula>COUNT($A298)=1</formula>
    </cfRule>
  </conditionalFormatting>
  <conditionalFormatting sqref="J300:J301">
    <cfRule type="expression" priority="753" dxfId="1340" stopIfTrue="1">
      <formula>$H300&lt;0</formula>
    </cfRule>
    <cfRule type="expression" priority="754" dxfId="1340" stopIfTrue="1">
      <formula>COUNT($A300)=1</formula>
    </cfRule>
  </conditionalFormatting>
  <conditionalFormatting sqref="J302:J303">
    <cfRule type="expression" priority="751" dxfId="1340" stopIfTrue="1">
      <formula>$H302&lt;0</formula>
    </cfRule>
    <cfRule type="expression" priority="752" dxfId="1340" stopIfTrue="1">
      <formula>COUNT($A302)=1</formula>
    </cfRule>
  </conditionalFormatting>
  <conditionalFormatting sqref="J304:J305">
    <cfRule type="expression" priority="749" dxfId="1340" stopIfTrue="1">
      <formula>$H304&lt;0</formula>
    </cfRule>
    <cfRule type="expression" priority="750" dxfId="1340" stopIfTrue="1">
      <formula>COUNT($A304)=1</formula>
    </cfRule>
  </conditionalFormatting>
  <conditionalFormatting sqref="J306:J307">
    <cfRule type="expression" priority="747" dxfId="1340" stopIfTrue="1">
      <formula>$H306&lt;0</formula>
    </cfRule>
    <cfRule type="expression" priority="748" dxfId="1340" stopIfTrue="1">
      <formula>COUNT($A306)=1</formula>
    </cfRule>
  </conditionalFormatting>
  <conditionalFormatting sqref="J308:J309">
    <cfRule type="expression" priority="745" dxfId="1340" stopIfTrue="1">
      <formula>$H308&lt;0</formula>
    </cfRule>
    <cfRule type="expression" priority="746" dxfId="1340" stopIfTrue="1">
      <formula>COUNT($A308)=1</formula>
    </cfRule>
  </conditionalFormatting>
  <conditionalFormatting sqref="J310:J311">
    <cfRule type="expression" priority="743" dxfId="1340" stopIfTrue="1">
      <formula>$H310&lt;0</formula>
    </cfRule>
    <cfRule type="expression" priority="744" dxfId="1340" stopIfTrue="1">
      <formula>COUNT($A310)=1</formula>
    </cfRule>
  </conditionalFormatting>
  <conditionalFormatting sqref="J312:J313">
    <cfRule type="expression" priority="741" dxfId="1340" stopIfTrue="1">
      <formula>$H312&lt;0</formula>
    </cfRule>
    <cfRule type="expression" priority="742" dxfId="1340" stopIfTrue="1">
      <formula>COUNT($A312)=1</formula>
    </cfRule>
  </conditionalFormatting>
  <conditionalFormatting sqref="J314:J315">
    <cfRule type="expression" priority="739" dxfId="1340" stopIfTrue="1">
      <formula>$H314&lt;0</formula>
    </cfRule>
    <cfRule type="expression" priority="740" dxfId="1340" stopIfTrue="1">
      <formula>COUNT($A314)=1</formula>
    </cfRule>
  </conditionalFormatting>
  <conditionalFormatting sqref="J316:J317">
    <cfRule type="expression" priority="737" dxfId="1340" stopIfTrue="1">
      <formula>$H316&lt;0</formula>
    </cfRule>
    <cfRule type="expression" priority="738" dxfId="1340" stopIfTrue="1">
      <formula>COUNT($A316)=1</formula>
    </cfRule>
  </conditionalFormatting>
  <conditionalFormatting sqref="J318:J319">
    <cfRule type="expression" priority="735" dxfId="1340" stopIfTrue="1">
      <formula>$H318&lt;0</formula>
    </cfRule>
    <cfRule type="expression" priority="736" dxfId="1340" stopIfTrue="1">
      <formula>COUNT($A318)=1</formula>
    </cfRule>
  </conditionalFormatting>
  <conditionalFormatting sqref="J320:J321">
    <cfRule type="expression" priority="733" dxfId="1340" stopIfTrue="1">
      <formula>$H320&lt;0</formula>
    </cfRule>
    <cfRule type="expression" priority="734" dxfId="1340" stopIfTrue="1">
      <formula>COUNT($A320)=1</formula>
    </cfRule>
  </conditionalFormatting>
  <conditionalFormatting sqref="J322:J323">
    <cfRule type="expression" priority="731" dxfId="1340" stopIfTrue="1">
      <formula>$H322&lt;0</formula>
    </cfRule>
    <cfRule type="expression" priority="732" dxfId="1340" stopIfTrue="1">
      <formula>COUNT($A322)=1</formula>
    </cfRule>
  </conditionalFormatting>
  <conditionalFormatting sqref="J324:J325">
    <cfRule type="expression" priority="729" dxfId="1340" stopIfTrue="1">
      <formula>$H324&lt;0</formula>
    </cfRule>
    <cfRule type="expression" priority="730" dxfId="1340" stopIfTrue="1">
      <formula>COUNT($A324)=1</formula>
    </cfRule>
  </conditionalFormatting>
  <conditionalFormatting sqref="J326:J327">
    <cfRule type="expression" priority="727" dxfId="1340" stopIfTrue="1">
      <formula>$H326&lt;0</formula>
    </cfRule>
    <cfRule type="expression" priority="728" dxfId="1340" stopIfTrue="1">
      <formula>COUNT($A326)=1</formula>
    </cfRule>
  </conditionalFormatting>
  <conditionalFormatting sqref="J328:J329">
    <cfRule type="expression" priority="725" dxfId="1340" stopIfTrue="1">
      <formula>$H328&lt;0</formula>
    </cfRule>
    <cfRule type="expression" priority="726" dxfId="1340" stopIfTrue="1">
      <formula>COUNT($A328)=1</formula>
    </cfRule>
  </conditionalFormatting>
  <conditionalFormatting sqref="J330:J331">
    <cfRule type="expression" priority="723" dxfId="1340" stopIfTrue="1">
      <formula>$H330&lt;0</formula>
    </cfRule>
    <cfRule type="expression" priority="724" dxfId="1340" stopIfTrue="1">
      <formula>COUNT($A330)=1</formula>
    </cfRule>
  </conditionalFormatting>
  <conditionalFormatting sqref="J332:J333">
    <cfRule type="expression" priority="721" dxfId="1340" stopIfTrue="1">
      <formula>$H332&lt;0</formula>
    </cfRule>
    <cfRule type="expression" priority="722" dxfId="1340" stopIfTrue="1">
      <formula>COUNT($A332)=1</formula>
    </cfRule>
  </conditionalFormatting>
  <conditionalFormatting sqref="J334:J335">
    <cfRule type="expression" priority="719" dxfId="1340" stopIfTrue="1">
      <formula>$H334&lt;0</formula>
    </cfRule>
    <cfRule type="expression" priority="720" dxfId="1340" stopIfTrue="1">
      <formula>COUNT($A334)=1</formula>
    </cfRule>
  </conditionalFormatting>
  <conditionalFormatting sqref="J336:J337">
    <cfRule type="expression" priority="717" dxfId="1340" stopIfTrue="1">
      <formula>$H336&lt;0</formula>
    </cfRule>
    <cfRule type="expression" priority="718" dxfId="1340" stopIfTrue="1">
      <formula>COUNT($A336)=1</formula>
    </cfRule>
  </conditionalFormatting>
  <conditionalFormatting sqref="J338:J339">
    <cfRule type="expression" priority="715" dxfId="1340" stopIfTrue="1">
      <formula>$H338&lt;0</formula>
    </cfRule>
    <cfRule type="expression" priority="716" dxfId="1340" stopIfTrue="1">
      <formula>COUNT($A338)=1</formula>
    </cfRule>
  </conditionalFormatting>
  <conditionalFormatting sqref="J340:J341">
    <cfRule type="expression" priority="713" dxfId="1340" stopIfTrue="1">
      <formula>$H340&lt;0</formula>
    </cfRule>
    <cfRule type="expression" priority="714" dxfId="1340" stopIfTrue="1">
      <formula>COUNT($A340)=1</formula>
    </cfRule>
  </conditionalFormatting>
  <conditionalFormatting sqref="J342:J343">
    <cfRule type="expression" priority="711" dxfId="1340" stopIfTrue="1">
      <formula>$H342&lt;0</formula>
    </cfRule>
    <cfRule type="expression" priority="712" dxfId="1340" stopIfTrue="1">
      <formula>COUNT($A342)=1</formula>
    </cfRule>
  </conditionalFormatting>
  <conditionalFormatting sqref="J344:J345">
    <cfRule type="expression" priority="709" dxfId="1340" stopIfTrue="1">
      <formula>$H344&lt;0</formula>
    </cfRule>
    <cfRule type="expression" priority="710" dxfId="1340" stopIfTrue="1">
      <formula>COUNT($A344)=1</formula>
    </cfRule>
  </conditionalFormatting>
  <conditionalFormatting sqref="J346:J347">
    <cfRule type="expression" priority="707" dxfId="1340" stopIfTrue="1">
      <formula>$H346&lt;0</formula>
    </cfRule>
    <cfRule type="expression" priority="708" dxfId="1340" stopIfTrue="1">
      <formula>COUNT($A346)=1</formula>
    </cfRule>
  </conditionalFormatting>
  <conditionalFormatting sqref="J348:J349">
    <cfRule type="expression" priority="705" dxfId="1340" stopIfTrue="1">
      <formula>$H348&lt;0</formula>
    </cfRule>
    <cfRule type="expression" priority="706" dxfId="1340" stopIfTrue="1">
      <formula>COUNT($A348)=1</formula>
    </cfRule>
  </conditionalFormatting>
  <conditionalFormatting sqref="J350:J351">
    <cfRule type="expression" priority="703" dxfId="1340" stopIfTrue="1">
      <formula>$H350&lt;0</formula>
    </cfRule>
    <cfRule type="expression" priority="704" dxfId="1340" stopIfTrue="1">
      <formula>COUNT($A350)=1</formula>
    </cfRule>
  </conditionalFormatting>
  <conditionalFormatting sqref="J352:J353">
    <cfRule type="expression" priority="701" dxfId="1340" stopIfTrue="1">
      <formula>$H352&lt;0</formula>
    </cfRule>
    <cfRule type="expression" priority="702" dxfId="1340" stopIfTrue="1">
      <formula>COUNT($A352)=1</formula>
    </cfRule>
  </conditionalFormatting>
  <conditionalFormatting sqref="J354:J355">
    <cfRule type="expression" priority="699" dxfId="1340" stopIfTrue="1">
      <formula>$H354&lt;0</formula>
    </cfRule>
    <cfRule type="expression" priority="700" dxfId="1340" stopIfTrue="1">
      <formula>COUNT($A354)=1</formula>
    </cfRule>
  </conditionalFormatting>
  <conditionalFormatting sqref="J356:J357">
    <cfRule type="expression" priority="697" dxfId="1340" stopIfTrue="1">
      <formula>$H356&lt;0</formula>
    </cfRule>
    <cfRule type="expression" priority="698" dxfId="1340" stopIfTrue="1">
      <formula>COUNT($A356)=1</formula>
    </cfRule>
  </conditionalFormatting>
  <conditionalFormatting sqref="J358:J359">
    <cfRule type="expression" priority="695" dxfId="1340" stopIfTrue="1">
      <formula>$H358&lt;0</formula>
    </cfRule>
    <cfRule type="expression" priority="696" dxfId="1340" stopIfTrue="1">
      <formula>COUNT($A358)=1</formula>
    </cfRule>
  </conditionalFormatting>
  <conditionalFormatting sqref="J360:J361">
    <cfRule type="expression" priority="693" dxfId="1340" stopIfTrue="1">
      <formula>$H360&lt;0</formula>
    </cfRule>
    <cfRule type="expression" priority="694" dxfId="1340" stopIfTrue="1">
      <formula>COUNT($A360)=1</formula>
    </cfRule>
  </conditionalFormatting>
  <conditionalFormatting sqref="J362:J363">
    <cfRule type="expression" priority="691" dxfId="1340" stopIfTrue="1">
      <formula>$H362&lt;0</formula>
    </cfRule>
    <cfRule type="expression" priority="692" dxfId="1340" stopIfTrue="1">
      <formula>COUNT($A362)=1</formula>
    </cfRule>
  </conditionalFormatting>
  <conditionalFormatting sqref="J364:J365">
    <cfRule type="expression" priority="689" dxfId="1340" stopIfTrue="1">
      <formula>$H364&lt;0</formula>
    </cfRule>
    <cfRule type="expression" priority="690" dxfId="1340" stopIfTrue="1">
      <formula>COUNT($A364)=1</formula>
    </cfRule>
  </conditionalFormatting>
  <conditionalFormatting sqref="J366:J367">
    <cfRule type="expression" priority="687" dxfId="1340" stopIfTrue="1">
      <formula>$H366&lt;0</formula>
    </cfRule>
    <cfRule type="expression" priority="688" dxfId="1340" stopIfTrue="1">
      <formula>COUNT($A366)=1</formula>
    </cfRule>
  </conditionalFormatting>
  <conditionalFormatting sqref="J368:J369">
    <cfRule type="expression" priority="685" dxfId="1340" stopIfTrue="1">
      <formula>$H368&lt;0</formula>
    </cfRule>
    <cfRule type="expression" priority="686" dxfId="1340" stopIfTrue="1">
      <formula>COUNT($A368)=1</formula>
    </cfRule>
  </conditionalFormatting>
  <conditionalFormatting sqref="J370:J371">
    <cfRule type="expression" priority="683" dxfId="1340" stopIfTrue="1">
      <formula>$H370&lt;0</formula>
    </cfRule>
    <cfRule type="expression" priority="684" dxfId="1340" stopIfTrue="1">
      <formula>COUNT($A370)=1</formula>
    </cfRule>
  </conditionalFormatting>
  <conditionalFormatting sqref="J372:J373">
    <cfRule type="expression" priority="681" dxfId="1340" stopIfTrue="1">
      <formula>$H372&lt;0</formula>
    </cfRule>
    <cfRule type="expression" priority="682" dxfId="1340" stopIfTrue="1">
      <formula>COUNT($A372)=1</formula>
    </cfRule>
  </conditionalFormatting>
  <conditionalFormatting sqref="J374:J375">
    <cfRule type="expression" priority="679" dxfId="1340" stopIfTrue="1">
      <formula>$H374&lt;0</formula>
    </cfRule>
    <cfRule type="expression" priority="680" dxfId="1340" stopIfTrue="1">
      <formula>COUNT($A374)=1</formula>
    </cfRule>
  </conditionalFormatting>
  <conditionalFormatting sqref="J371">
    <cfRule type="expression" priority="677" dxfId="1340" stopIfTrue="1">
      <formula>$H371&lt;0</formula>
    </cfRule>
    <cfRule type="expression" priority="678" dxfId="1340" stopIfTrue="1">
      <formula>COUNT($A371)=1</formula>
    </cfRule>
  </conditionalFormatting>
  <conditionalFormatting sqref="J372:J373">
    <cfRule type="expression" priority="675" dxfId="1340" stopIfTrue="1">
      <formula>$H372&lt;0</formula>
    </cfRule>
    <cfRule type="expression" priority="676" dxfId="1340" stopIfTrue="1">
      <formula>COUNT($A372)=1</formula>
    </cfRule>
  </conditionalFormatting>
  <conditionalFormatting sqref="J374:J375">
    <cfRule type="expression" priority="673" dxfId="1340" stopIfTrue="1">
      <formula>$H374&lt;0</formula>
    </cfRule>
    <cfRule type="expression" priority="674" dxfId="1340" stopIfTrue="1">
      <formula>COUNT($A374)=1</formula>
    </cfRule>
  </conditionalFormatting>
  <conditionalFormatting sqref="J376">
    <cfRule type="expression" priority="671" dxfId="1340" stopIfTrue="1">
      <formula>$H376&lt;0</formula>
    </cfRule>
    <cfRule type="expression" priority="672" dxfId="1340" stopIfTrue="1">
      <formula>COUNT($A376)=1</formula>
    </cfRule>
  </conditionalFormatting>
  <conditionalFormatting sqref="J377:J378">
    <cfRule type="expression" priority="669" dxfId="1340" stopIfTrue="1">
      <formula>$H377&lt;0</formula>
    </cfRule>
    <cfRule type="expression" priority="670" dxfId="1340" stopIfTrue="1">
      <formula>COUNT($A377)=1</formula>
    </cfRule>
  </conditionalFormatting>
  <conditionalFormatting sqref="J379:J380">
    <cfRule type="expression" priority="667" dxfId="1340" stopIfTrue="1">
      <formula>$H379&lt;0</formula>
    </cfRule>
    <cfRule type="expression" priority="668" dxfId="1340" stopIfTrue="1">
      <formula>COUNT($A379)=1</formula>
    </cfRule>
  </conditionalFormatting>
  <conditionalFormatting sqref="J376">
    <cfRule type="expression" priority="665" dxfId="1340" stopIfTrue="1">
      <formula>$H376&lt;0</formula>
    </cfRule>
    <cfRule type="expression" priority="666" dxfId="1340" stopIfTrue="1">
      <formula>COUNT($A376)=1</formula>
    </cfRule>
  </conditionalFormatting>
  <conditionalFormatting sqref="J377:J378">
    <cfRule type="expression" priority="663" dxfId="1340" stopIfTrue="1">
      <formula>$H377&lt;0</formula>
    </cfRule>
    <cfRule type="expression" priority="664" dxfId="1340" stopIfTrue="1">
      <formula>COUNT($A377)=1</formula>
    </cfRule>
  </conditionalFormatting>
  <conditionalFormatting sqref="J379:J380">
    <cfRule type="expression" priority="661" dxfId="1340" stopIfTrue="1">
      <formula>$H379&lt;0</formula>
    </cfRule>
    <cfRule type="expression" priority="662" dxfId="1340" stopIfTrue="1">
      <formula>COUNT($A379)=1</formula>
    </cfRule>
  </conditionalFormatting>
  <conditionalFormatting sqref="J381">
    <cfRule type="expression" priority="659" dxfId="1340" stopIfTrue="1">
      <formula>$H381&lt;0</formula>
    </cfRule>
    <cfRule type="expression" priority="660" dxfId="1340" stopIfTrue="1">
      <formula>COUNT($A381)=1</formula>
    </cfRule>
  </conditionalFormatting>
  <conditionalFormatting sqref="J382:J383">
    <cfRule type="expression" priority="657" dxfId="1340" stopIfTrue="1">
      <formula>$H382&lt;0</formula>
    </cfRule>
    <cfRule type="expression" priority="658" dxfId="1340" stopIfTrue="1">
      <formula>COUNT($A382)=1</formula>
    </cfRule>
  </conditionalFormatting>
  <conditionalFormatting sqref="J384:J385">
    <cfRule type="expression" priority="655" dxfId="1340" stopIfTrue="1">
      <formula>$H384&lt;0</formula>
    </cfRule>
    <cfRule type="expression" priority="656" dxfId="1340" stopIfTrue="1">
      <formula>COUNT($A384)=1</formula>
    </cfRule>
  </conditionalFormatting>
  <conditionalFormatting sqref="J381">
    <cfRule type="expression" priority="653" dxfId="1340" stopIfTrue="1">
      <formula>$H381&lt;0</formula>
    </cfRule>
    <cfRule type="expression" priority="654" dxfId="1340" stopIfTrue="1">
      <formula>COUNT($A381)=1</formula>
    </cfRule>
  </conditionalFormatting>
  <conditionalFormatting sqref="J382:J383">
    <cfRule type="expression" priority="651" dxfId="1340" stopIfTrue="1">
      <formula>$H382&lt;0</formula>
    </cfRule>
    <cfRule type="expression" priority="652" dxfId="1340" stopIfTrue="1">
      <formula>COUNT($A382)=1</formula>
    </cfRule>
  </conditionalFormatting>
  <conditionalFormatting sqref="J384:J385">
    <cfRule type="expression" priority="649" dxfId="1340" stopIfTrue="1">
      <formula>$H384&lt;0</formula>
    </cfRule>
    <cfRule type="expression" priority="650" dxfId="1340" stopIfTrue="1">
      <formula>COUNT($A384)=1</formula>
    </cfRule>
  </conditionalFormatting>
  <conditionalFormatting sqref="J386">
    <cfRule type="expression" priority="647" dxfId="1340" stopIfTrue="1">
      <formula>$H386&lt;0</formula>
    </cfRule>
    <cfRule type="expression" priority="648" dxfId="1340" stopIfTrue="1">
      <formula>COUNT($A386)=1</formula>
    </cfRule>
  </conditionalFormatting>
  <conditionalFormatting sqref="J387:J388">
    <cfRule type="expression" priority="645" dxfId="1340" stopIfTrue="1">
      <formula>$H387&lt;0</formula>
    </cfRule>
    <cfRule type="expression" priority="646" dxfId="1340" stopIfTrue="1">
      <formula>COUNT($A387)=1</formula>
    </cfRule>
  </conditionalFormatting>
  <conditionalFormatting sqref="J389:J390">
    <cfRule type="expression" priority="643" dxfId="1340" stopIfTrue="1">
      <formula>$H389&lt;0</formula>
    </cfRule>
    <cfRule type="expression" priority="644" dxfId="1340" stopIfTrue="1">
      <formula>COUNT($A389)=1</formula>
    </cfRule>
  </conditionalFormatting>
  <conditionalFormatting sqref="J386">
    <cfRule type="expression" priority="641" dxfId="1340" stopIfTrue="1">
      <formula>$H386&lt;0</formula>
    </cfRule>
    <cfRule type="expression" priority="642" dxfId="1340" stopIfTrue="1">
      <formula>COUNT($A386)=1</formula>
    </cfRule>
  </conditionalFormatting>
  <conditionalFormatting sqref="J387:J388">
    <cfRule type="expression" priority="639" dxfId="1340" stopIfTrue="1">
      <formula>$H387&lt;0</formula>
    </cfRule>
    <cfRule type="expression" priority="640" dxfId="1340" stopIfTrue="1">
      <formula>COUNT($A387)=1</formula>
    </cfRule>
  </conditionalFormatting>
  <conditionalFormatting sqref="J389:J390">
    <cfRule type="expression" priority="637" dxfId="1340" stopIfTrue="1">
      <formula>$H389&lt;0</formula>
    </cfRule>
    <cfRule type="expression" priority="638" dxfId="1340" stopIfTrue="1">
      <formula>COUNT($A389)=1</formula>
    </cfRule>
  </conditionalFormatting>
  <conditionalFormatting sqref="J391">
    <cfRule type="expression" priority="635" dxfId="1340" stopIfTrue="1">
      <formula>$H391&lt;0</formula>
    </cfRule>
    <cfRule type="expression" priority="636" dxfId="1340" stopIfTrue="1">
      <formula>COUNT($A391)=1</formula>
    </cfRule>
  </conditionalFormatting>
  <conditionalFormatting sqref="J392:J393">
    <cfRule type="expression" priority="633" dxfId="1340" stopIfTrue="1">
      <formula>$H392&lt;0</formula>
    </cfRule>
    <cfRule type="expression" priority="634" dxfId="1340" stopIfTrue="1">
      <formula>COUNT($A392)=1</formula>
    </cfRule>
  </conditionalFormatting>
  <conditionalFormatting sqref="J394:J395">
    <cfRule type="expression" priority="631" dxfId="1340" stopIfTrue="1">
      <formula>$H394&lt;0</formula>
    </cfRule>
    <cfRule type="expression" priority="632" dxfId="1340" stopIfTrue="1">
      <formula>COUNT($A394)=1</formula>
    </cfRule>
  </conditionalFormatting>
  <conditionalFormatting sqref="J391">
    <cfRule type="expression" priority="629" dxfId="1340" stopIfTrue="1">
      <formula>$H391&lt;0</formula>
    </cfRule>
    <cfRule type="expression" priority="630" dxfId="1340" stopIfTrue="1">
      <formula>COUNT($A391)=1</formula>
    </cfRule>
  </conditionalFormatting>
  <conditionalFormatting sqref="J392:J393">
    <cfRule type="expression" priority="627" dxfId="1340" stopIfTrue="1">
      <formula>$H392&lt;0</formula>
    </cfRule>
    <cfRule type="expression" priority="628" dxfId="1340" stopIfTrue="1">
      <formula>COUNT($A392)=1</formula>
    </cfRule>
  </conditionalFormatting>
  <conditionalFormatting sqref="J394:J395">
    <cfRule type="expression" priority="625" dxfId="1340" stopIfTrue="1">
      <formula>$H394&lt;0</formula>
    </cfRule>
    <cfRule type="expression" priority="626" dxfId="1340" stopIfTrue="1">
      <formula>COUNT($A394)=1</formula>
    </cfRule>
  </conditionalFormatting>
  <conditionalFormatting sqref="J396">
    <cfRule type="expression" priority="623" dxfId="1340" stopIfTrue="1">
      <formula>$H396&lt;0</formula>
    </cfRule>
    <cfRule type="expression" priority="624" dxfId="1340" stopIfTrue="1">
      <formula>COUNT($A396)=1</formula>
    </cfRule>
  </conditionalFormatting>
  <conditionalFormatting sqref="J397:J398">
    <cfRule type="expression" priority="621" dxfId="1340" stopIfTrue="1">
      <formula>$H397&lt;0</formula>
    </cfRule>
    <cfRule type="expression" priority="622" dxfId="1340" stopIfTrue="1">
      <formula>COUNT($A397)=1</formula>
    </cfRule>
  </conditionalFormatting>
  <conditionalFormatting sqref="J399:J400">
    <cfRule type="expression" priority="619" dxfId="1340" stopIfTrue="1">
      <formula>$H399&lt;0</formula>
    </cfRule>
    <cfRule type="expression" priority="620" dxfId="1340" stopIfTrue="1">
      <formula>COUNT($A399)=1</formula>
    </cfRule>
  </conditionalFormatting>
  <conditionalFormatting sqref="J396">
    <cfRule type="expression" priority="617" dxfId="1340" stopIfTrue="1">
      <formula>$H396&lt;0</formula>
    </cfRule>
    <cfRule type="expression" priority="618" dxfId="1340" stopIfTrue="1">
      <formula>COUNT($A396)=1</formula>
    </cfRule>
  </conditionalFormatting>
  <conditionalFormatting sqref="J397:J398">
    <cfRule type="expression" priority="615" dxfId="1340" stopIfTrue="1">
      <formula>$H397&lt;0</formula>
    </cfRule>
    <cfRule type="expression" priority="616" dxfId="1340" stopIfTrue="1">
      <formula>COUNT($A397)=1</formula>
    </cfRule>
  </conditionalFormatting>
  <conditionalFormatting sqref="J399:J400">
    <cfRule type="expression" priority="613" dxfId="1340" stopIfTrue="1">
      <formula>$H399&lt;0</formula>
    </cfRule>
    <cfRule type="expression" priority="614" dxfId="1340" stopIfTrue="1">
      <formula>COUNT($A399)=1</formula>
    </cfRule>
  </conditionalFormatting>
  <conditionalFormatting sqref="J401">
    <cfRule type="expression" priority="611" dxfId="1340" stopIfTrue="1">
      <formula>$H401&lt;0</formula>
    </cfRule>
    <cfRule type="expression" priority="612" dxfId="1340" stopIfTrue="1">
      <formula>COUNT($A401)=1</formula>
    </cfRule>
  </conditionalFormatting>
  <conditionalFormatting sqref="J402:J403">
    <cfRule type="expression" priority="609" dxfId="1340" stopIfTrue="1">
      <formula>$H402&lt;0</formula>
    </cfRule>
    <cfRule type="expression" priority="610" dxfId="1340" stopIfTrue="1">
      <formula>COUNT($A402)=1</formula>
    </cfRule>
  </conditionalFormatting>
  <conditionalFormatting sqref="J404:J405">
    <cfRule type="expression" priority="607" dxfId="1340" stopIfTrue="1">
      <formula>$H404&lt;0</formula>
    </cfRule>
    <cfRule type="expression" priority="608" dxfId="1340" stopIfTrue="1">
      <formula>COUNT($A404)=1</formula>
    </cfRule>
  </conditionalFormatting>
  <conditionalFormatting sqref="J401">
    <cfRule type="expression" priority="605" dxfId="1340" stopIfTrue="1">
      <formula>$H401&lt;0</formula>
    </cfRule>
    <cfRule type="expression" priority="606" dxfId="1340" stopIfTrue="1">
      <formula>COUNT($A401)=1</formula>
    </cfRule>
  </conditionalFormatting>
  <conditionalFormatting sqref="J402:J403">
    <cfRule type="expression" priority="603" dxfId="1340" stopIfTrue="1">
      <formula>$H402&lt;0</formula>
    </cfRule>
    <cfRule type="expression" priority="604" dxfId="1340" stopIfTrue="1">
      <formula>COUNT($A402)=1</formula>
    </cfRule>
  </conditionalFormatting>
  <conditionalFormatting sqref="J404:J405">
    <cfRule type="expression" priority="601" dxfId="1340" stopIfTrue="1">
      <formula>$H404&lt;0</formula>
    </cfRule>
    <cfRule type="expression" priority="602" dxfId="1340" stopIfTrue="1">
      <formula>COUNT($A404)=1</formula>
    </cfRule>
  </conditionalFormatting>
  <conditionalFormatting sqref="J406">
    <cfRule type="expression" priority="599" dxfId="1340" stopIfTrue="1">
      <formula>$H406&lt;0</formula>
    </cfRule>
    <cfRule type="expression" priority="600" dxfId="1340" stopIfTrue="1">
      <formula>COUNT($A406)=1</formula>
    </cfRule>
  </conditionalFormatting>
  <conditionalFormatting sqref="J407:J408">
    <cfRule type="expression" priority="597" dxfId="1340" stopIfTrue="1">
      <formula>$H407&lt;0</formula>
    </cfRule>
    <cfRule type="expression" priority="598" dxfId="1340" stopIfTrue="1">
      <formula>COUNT($A407)=1</formula>
    </cfRule>
  </conditionalFormatting>
  <conditionalFormatting sqref="J409:J410">
    <cfRule type="expression" priority="595" dxfId="1340" stopIfTrue="1">
      <formula>$H409&lt;0</formula>
    </cfRule>
    <cfRule type="expression" priority="596" dxfId="1340" stopIfTrue="1">
      <formula>COUNT($A409)=1</formula>
    </cfRule>
  </conditionalFormatting>
  <conditionalFormatting sqref="J406">
    <cfRule type="expression" priority="593" dxfId="1340" stopIfTrue="1">
      <formula>$H406&lt;0</formula>
    </cfRule>
    <cfRule type="expression" priority="594" dxfId="1340" stopIfTrue="1">
      <formula>COUNT($A406)=1</formula>
    </cfRule>
  </conditionalFormatting>
  <conditionalFormatting sqref="J407:J408">
    <cfRule type="expression" priority="591" dxfId="1340" stopIfTrue="1">
      <formula>$H407&lt;0</formula>
    </cfRule>
    <cfRule type="expression" priority="592" dxfId="1340" stopIfTrue="1">
      <formula>COUNT($A407)=1</formula>
    </cfRule>
  </conditionalFormatting>
  <conditionalFormatting sqref="J409:J410">
    <cfRule type="expression" priority="589" dxfId="1340" stopIfTrue="1">
      <formula>$H409&lt;0</formula>
    </cfRule>
    <cfRule type="expression" priority="590" dxfId="1340" stopIfTrue="1">
      <formula>COUNT($A409)=1</formula>
    </cfRule>
  </conditionalFormatting>
  <conditionalFormatting sqref="J411">
    <cfRule type="expression" priority="587" dxfId="1340" stopIfTrue="1">
      <formula>$H411&lt;0</formula>
    </cfRule>
    <cfRule type="expression" priority="588" dxfId="1340" stopIfTrue="1">
      <formula>COUNT($A411)=1</formula>
    </cfRule>
  </conditionalFormatting>
  <conditionalFormatting sqref="J412:J413">
    <cfRule type="expression" priority="585" dxfId="1340" stopIfTrue="1">
      <formula>$H412&lt;0</formula>
    </cfRule>
    <cfRule type="expression" priority="586" dxfId="1340" stopIfTrue="1">
      <formula>COUNT($A412)=1</formula>
    </cfRule>
  </conditionalFormatting>
  <conditionalFormatting sqref="J414:J415">
    <cfRule type="expression" priority="583" dxfId="1340" stopIfTrue="1">
      <formula>$H414&lt;0</formula>
    </cfRule>
    <cfRule type="expression" priority="584" dxfId="1340" stopIfTrue="1">
      <formula>COUNT($A414)=1</formula>
    </cfRule>
  </conditionalFormatting>
  <conditionalFormatting sqref="J411">
    <cfRule type="expression" priority="581" dxfId="1340" stopIfTrue="1">
      <formula>$H411&lt;0</formula>
    </cfRule>
    <cfRule type="expression" priority="582" dxfId="1340" stopIfTrue="1">
      <formula>COUNT($A411)=1</formula>
    </cfRule>
  </conditionalFormatting>
  <conditionalFormatting sqref="J412:J413">
    <cfRule type="expression" priority="579" dxfId="1340" stopIfTrue="1">
      <formula>$H412&lt;0</formula>
    </cfRule>
    <cfRule type="expression" priority="580" dxfId="1340" stopIfTrue="1">
      <formula>COUNT($A412)=1</formula>
    </cfRule>
  </conditionalFormatting>
  <conditionalFormatting sqref="J414:J415">
    <cfRule type="expression" priority="577" dxfId="1340" stopIfTrue="1">
      <formula>$H414&lt;0</formula>
    </cfRule>
    <cfRule type="expression" priority="578" dxfId="1340" stopIfTrue="1">
      <formula>COUNT($A414)=1</formula>
    </cfRule>
  </conditionalFormatting>
  <conditionalFormatting sqref="J416">
    <cfRule type="expression" priority="575" dxfId="1340" stopIfTrue="1">
      <formula>$H416&lt;0</formula>
    </cfRule>
    <cfRule type="expression" priority="576" dxfId="1340" stopIfTrue="1">
      <formula>COUNT($A416)=1</formula>
    </cfRule>
  </conditionalFormatting>
  <conditionalFormatting sqref="J417:J418">
    <cfRule type="expression" priority="573" dxfId="1340" stopIfTrue="1">
      <formula>$H417&lt;0</formula>
    </cfRule>
    <cfRule type="expression" priority="574" dxfId="1340" stopIfTrue="1">
      <formula>COUNT($A417)=1</formula>
    </cfRule>
  </conditionalFormatting>
  <conditionalFormatting sqref="J419:J420">
    <cfRule type="expression" priority="571" dxfId="1340" stopIfTrue="1">
      <formula>$H419&lt;0</formula>
    </cfRule>
    <cfRule type="expression" priority="572" dxfId="1340" stopIfTrue="1">
      <formula>COUNT($A419)=1</formula>
    </cfRule>
  </conditionalFormatting>
  <conditionalFormatting sqref="J416">
    <cfRule type="expression" priority="569" dxfId="1340" stopIfTrue="1">
      <formula>$H416&lt;0</formula>
    </cfRule>
    <cfRule type="expression" priority="570" dxfId="1340" stopIfTrue="1">
      <formula>COUNT($A416)=1</formula>
    </cfRule>
  </conditionalFormatting>
  <conditionalFormatting sqref="J417:J418">
    <cfRule type="expression" priority="567" dxfId="1340" stopIfTrue="1">
      <formula>$H417&lt;0</formula>
    </cfRule>
    <cfRule type="expression" priority="568" dxfId="1340" stopIfTrue="1">
      <formula>COUNT($A417)=1</formula>
    </cfRule>
  </conditionalFormatting>
  <conditionalFormatting sqref="J419:J420">
    <cfRule type="expression" priority="565" dxfId="1340" stopIfTrue="1">
      <formula>$H419&lt;0</formula>
    </cfRule>
    <cfRule type="expression" priority="566" dxfId="1340" stopIfTrue="1">
      <formula>COUNT($A419)=1</formula>
    </cfRule>
  </conditionalFormatting>
  <conditionalFormatting sqref="J421">
    <cfRule type="expression" priority="563" dxfId="1340" stopIfTrue="1">
      <formula>$H421&lt;0</formula>
    </cfRule>
    <cfRule type="expression" priority="564" dxfId="1340" stopIfTrue="1">
      <formula>COUNT($A421)=1</formula>
    </cfRule>
  </conditionalFormatting>
  <conditionalFormatting sqref="J422:J423">
    <cfRule type="expression" priority="561" dxfId="1340" stopIfTrue="1">
      <formula>$H422&lt;0</formula>
    </cfRule>
    <cfRule type="expression" priority="562" dxfId="1340" stopIfTrue="1">
      <formula>COUNT($A422)=1</formula>
    </cfRule>
  </conditionalFormatting>
  <conditionalFormatting sqref="J424:J425">
    <cfRule type="expression" priority="559" dxfId="1340" stopIfTrue="1">
      <formula>$H424&lt;0</formula>
    </cfRule>
    <cfRule type="expression" priority="560" dxfId="1340" stopIfTrue="1">
      <formula>COUNT($A424)=1</formula>
    </cfRule>
  </conditionalFormatting>
  <conditionalFormatting sqref="J421">
    <cfRule type="expression" priority="557" dxfId="1340" stopIfTrue="1">
      <formula>$H421&lt;0</formula>
    </cfRule>
    <cfRule type="expression" priority="558" dxfId="1340" stopIfTrue="1">
      <formula>COUNT($A421)=1</formula>
    </cfRule>
  </conditionalFormatting>
  <conditionalFormatting sqref="J422:J423">
    <cfRule type="expression" priority="555" dxfId="1340" stopIfTrue="1">
      <formula>$H422&lt;0</formula>
    </cfRule>
    <cfRule type="expression" priority="556" dxfId="1340" stopIfTrue="1">
      <formula>COUNT($A422)=1</formula>
    </cfRule>
  </conditionalFormatting>
  <conditionalFormatting sqref="J424:J425">
    <cfRule type="expression" priority="553" dxfId="1340" stopIfTrue="1">
      <formula>$H424&lt;0</formula>
    </cfRule>
    <cfRule type="expression" priority="554" dxfId="1340" stopIfTrue="1">
      <formula>COUNT($A424)=1</formula>
    </cfRule>
  </conditionalFormatting>
  <conditionalFormatting sqref="J426">
    <cfRule type="expression" priority="551" dxfId="1340" stopIfTrue="1">
      <formula>$H426&lt;0</formula>
    </cfRule>
    <cfRule type="expression" priority="552" dxfId="1340" stopIfTrue="1">
      <formula>COUNT($A426)=1</formula>
    </cfRule>
  </conditionalFormatting>
  <conditionalFormatting sqref="J427:J428">
    <cfRule type="expression" priority="549" dxfId="1340" stopIfTrue="1">
      <formula>$H427&lt;0</formula>
    </cfRule>
    <cfRule type="expression" priority="550" dxfId="1340" stopIfTrue="1">
      <formula>COUNT($A427)=1</formula>
    </cfRule>
  </conditionalFormatting>
  <conditionalFormatting sqref="J429:J430">
    <cfRule type="expression" priority="547" dxfId="1340" stopIfTrue="1">
      <formula>$H429&lt;0</formula>
    </cfRule>
    <cfRule type="expression" priority="548" dxfId="1340" stopIfTrue="1">
      <formula>COUNT($A429)=1</formula>
    </cfRule>
  </conditionalFormatting>
  <conditionalFormatting sqref="J426">
    <cfRule type="expression" priority="545" dxfId="1340" stopIfTrue="1">
      <formula>$H426&lt;0</formula>
    </cfRule>
    <cfRule type="expression" priority="546" dxfId="1340" stopIfTrue="1">
      <formula>COUNT($A426)=1</formula>
    </cfRule>
  </conditionalFormatting>
  <conditionalFormatting sqref="J427:J428">
    <cfRule type="expression" priority="543" dxfId="1340" stopIfTrue="1">
      <formula>$H427&lt;0</formula>
    </cfRule>
    <cfRule type="expression" priority="544" dxfId="1340" stopIfTrue="1">
      <formula>COUNT($A427)=1</formula>
    </cfRule>
  </conditionalFormatting>
  <conditionalFormatting sqref="J429:J430">
    <cfRule type="expression" priority="541" dxfId="1340" stopIfTrue="1">
      <formula>$H429&lt;0</formula>
    </cfRule>
    <cfRule type="expression" priority="542" dxfId="1340" stopIfTrue="1">
      <formula>COUNT($A429)=1</formula>
    </cfRule>
  </conditionalFormatting>
  <conditionalFormatting sqref="J431">
    <cfRule type="expression" priority="539" dxfId="1340" stopIfTrue="1">
      <formula>$H431&lt;0</formula>
    </cfRule>
    <cfRule type="expression" priority="540" dxfId="1340" stopIfTrue="1">
      <formula>COUNT($A431)=1</formula>
    </cfRule>
  </conditionalFormatting>
  <conditionalFormatting sqref="J432:J433">
    <cfRule type="expression" priority="537" dxfId="1340" stopIfTrue="1">
      <formula>$H432&lt;0</formula>
    </cfRule>
    <cfRule type="expression" priority="538" dxfId="1340" stopIfTrue="1">
      <formula>COUNT($A432)=1</formula>
    </cfRule>
  </conditionalFormatting>
  <conditionalFormatting sqref="J434:J435">
    <cfRule type="expression" priority="535" dxfId="1340" stopIfTrue="1">
      <formula>$H434&lt;0</formula>
    </cfRule>
    <cfRule type="expression" priority="536" dxfId="1340" stopIfTrue="1">
      <formula>COUNT($A434)=1</formula>
    </cfRule>
  </conditionalFormatting>
  <conditionalFormatting sqref="J431">
    <cfRule type="expression" priority="533" dxfId="1340" stopIfTrue="1">
      <formula>$H431&lt;0</formula>
    </cfRule>
    <cfRule type="expression" priority="534" dxfId="1340" stopIfTrue="1">
      <formula>COUNT($A431)=1</formula>
    </cfRule>
  </conditionalFormatting>
  <conditionalFormatting sqref="J432:J433">
    <cfRule type="expression" priority="531" dxfId="1340" stopIfTrue="1">
      <formula>$H432&lt;0</formula>
    </cfRule>
    <cfRule type="expression" priority="532" dxfId="1340" stopIfTrue="1">
      <formula>COUNT($A432)=1</formula>
    </cfRule>
  </conditionalFormatting>
  <conditionalFormatting sqref="J434:J435">
    <cfRule type="expression" priority="529" dxfId="1340" stopIfTrue="1">
      <formula>$H434&lt;0</formula>
    </cfRule>
    <cfRule type="expression" priority="530" dxfId="1340" stopIfTrue="1">
      <formula>COUNT($A434)=1</formula>
    </cfRule>
  </conditionalFormatting>
  <conditionalFormatting sqref="J436">
    <cfRule type="expression" priority="527" dxfId="1340" stopIfTrue="1">
      <formula>$H436&lt;0</formula>
    </cfRule>
    <cfRule type="expression" priority="528" dxfId="1340" stopIfTrue="1">
      <formula>COUNT($A436)=1</formula>
    </cfRule>
  </conditionalFormatting>
  <conditionalFormatting sqref="J437:J438">
    <cfRule type="expression" priority="525" dxfId="1340" stopIfTrue="1">
      <formula>$H437&lt;0</formula>
    </cfRule>
    <cfRule type="expression" priority="526" dxfId="1340" stopIfTrue="1">
      <formula>COUNT($A437)=1</formula>
    </cfRule>
  </conditionalFormatting>
  <conditionalFormatting sqref="J439:J440">
    <cfRule type="expression" priority="523" dxfId="1340" stopIfTrue="1">
      <formula>$H439&lt;0</formula>
    </cfRule>
    <cfRule type="expression" priority="524" dxfId="1340" stopIfTrue="1">
      <formula>COUNT($A439)=1</formula>
    </cfRule>
  </conditionalFormatting>
  <conditionalFormatting sqref="J436">
    <cfRule type="expression" priority="521" dxfId="1340" stopIfTrue="1">
      <formula>$H436&lt;0</formula>
    </cfRule>
    <cfRule type="expression" priority="522" dxfId="1340" stopIfTrue="1">
      <formula>COUNT($A436)=1</formula>
    </cfRule>
  </conditionalFormatting>
  <conditionalFormatting sqref="J437:J438">
    <cfRule type="expression" priority="519" dxfId="1340" stopIfTrue="1">
      <formula>$H437&lt;0</formula>
    </cfRule>
    <cfRule type="expression" priority="520" dxfId="1340" stopIfTrue="1">
      <formula>COUNT($A437)=1</formula>
    </cfRule>
  </conditionalFormatting>
  <conditionalFormatting sqref="J439:J440">
    <cfRule type="expression" priority="517" dxfId="1340" stopIfTrue="1">
      <formula>$H439&lt;0</formula>
    </cfRule>
    <cfRule type="expression" priority="518" dxfId="1340" stopIfTrue="1">
      <formula>COUNT($A439)=1</formula>
    </cfRule>
  </conditionalFormatting>
  <conditionalFormatting sqref="J441">
    <cfRule type="expression" priority="515" dxfId="1340" stopIfTrue="1">
      <formula>$H441&lt;0</formula>
    </cfRule>
    <cfRule type="expression" priority="516" dxfId="1340" stopIfTrue="1">
      <formula>COUNT($A441)=1</formula>
    </cfRule>
  </conditionalFormatting>
  <conditionalFormatting sqref="J442:J443">
    <cfRule type="expression" priority="513" dxfId="1340" stopIfTrue="1">
      <formula>$H442&lt;0</formula>
    </cfRule>
    <cfRule type="expression" priority="514" dxfId="1340" stopIfTrue="1">
      <formula>COUNT($A442)=1</formula>
    </cfRule>
  </conditionalFormatting>
  <conditionalFormatting sqref="J444:J445">
    <cfRule type="expression" priority="511" dxfId="1340" stopIfTrue="1">
      <formula>$H444&lt;0</formula>
    </cfRule>
    <cfRule type="expression" priority="512" dxfId="1340" stopIfTrue="1">
      <formula>COUNT($A444)=1</formula>
    </cfRule>
  </conditionalFormatting>
  <conditionalFormatting sqref="J441">
    <cfRule type="expression" priority="509" dxfId="1340" stopIfTrue="1">
      <formula>$H441&lt;0</formula>
    </cfRule>
    <cfRule type="expression" priority="510" dxfId="1340" stopIfTrue="1">
      <formula>COUNT($A441)=1</formula>
    </cfRule>
  </conditionalFormatting>
  <conditionalFormatting sqref="J442:J443">
    <cfRule type="expression" priority="507" dxfId="1340" stopIfTrue="1">
      <formula>$H442&lt;0</formula>
    </cfRule>
    <cfRule type="expression" priority="508" dxfId="1340" stopIfTrue="1">
      <formula>COUNT($A442)=1</formula>
    </cfRule>
  </conditionalFormatting>
  <conditionalFormatting sqref="J444:J445">
    <cfRule type="expression" priority="505" dxfId="1340" stopIfTrue="1">
      <formula>$H444&lt;0</formula>
    </cfRule>
    <cfRule type="expression" priority="506" dxfId="1340" stopIfTrue="1">
      <formula>COUNT($A444)=1</formula>
    </cfRule>
  </conditionalFormatting>
  <conditionalFormatting sqref="J446">
    <cfRule type="expression" priority="503" dxfId="1340" stopIfTrue="1">
      <formula>$H446&lt;0</formula>
    </cfRule>
    <cfRule type="expression" priority="504" dxfId="1340" stopIfTrue="1">
      <formula>COUNT($A446)=1</formula>
    </cfRule>
  </conditionalFormatting>
  <conditionalFormatting sqref="J447:J448">
    <cfRule type="expression" priority="501" dxfId="1340" stopIfTrue="1">
      <formula>$H447&lt;0</formula>
    </cfRule>
    <cfRule type="expression" priority="502" dxfId="1340" stopIfTrue="1">
      <formula>COUNT($A447)=1</formula>
    </cfRule>
  </conditionalFormatting>
  <conditionalFormatting sqref="J449:J450">
    <cfRule type="expression" priority="499" dxfId="1340" stopIfTrue="1">
      <formula>$H449&lt;0</formula>
    </cfRule>
    <cfRule type="expression" priority="500" dxfId="1340" stopIfTrue="1">
      <formula>COUNT($A449)=1</formula>
    </cfRule>
  </conditionalFormatting>
  <conditionalFormatting sqref="J446">
    <cfRule type="expression" priority="497" dxfId="1340" stopIfTrue="1">
      <formula>$H446&lt;0</formula>
    </cfRule>
    <cfRule type="expression" priority="498" dxfId="1340" stopIfTrue="1">
      <formula>COUNT($A446)=1</formula>
    </cfRule>
  </conditionalFormatting>
  <conditionalFormatting sqref="J447:J448">
    <cfRule type="expression" priority="495" dxfId="1340" stopIfTrue="1">
      <formula>$H447&lt;0</formula>
    </cfRule>
    <cfRule type="expression" priority="496" dxfId="1340" stopIfTrue="1">
      <formula>COUNT($A447)=1</formula>
    </cfRule>
  </conditionalFormatting>
  <conditionalFormatting sqref="J449:J450">
    <cfRule type="expression" priority="493" dxfId="1340" stopIfTrue="1">
      <formula>$H449&lt;0</formula>
    </cfRule>
    <cfRule type="expression" priority="494" dxfId="1340" stopIfTrue="1">
      <formula>COUNT($A449)=1</formula>
    </cfRule>
  </conditionalFormatting>
  <conditionalFormatting sqref="J451">
    <cfRule type="expression" priority="491" dxfId="1340" stopIfTrue="1">
      <formula>$H451&lt;0</formula>
    </cfRule>
    <cfRule type="expression" priority="492" dxfId="1340" stopIfTrue="1">
      <formula>COUNT($A451)=1</formula>
    </cfRule>
  </conditionalFormatting>
  <conditionalFormatting sqref="J452:J453">
    <cfRule type="expression" priority="489" dxfId="1340" stopIfTrue="1">
      <formula>$H452&lt;0</formula>
    </cfRule>
    <cfRule type="expression" priority="490" dxfId="1340" stopIfTrue="1">
      <formula>COUNT($A452)=1</formula>
    </cfRule>
  </conditionalFormatting>
  <conditionalFormatting sqref="J454:J455">
    <cfRule type="expression" priority="487" dxfId="1340" stopIfTrue="1">
      <formula>$H454&lt;0</formula>
    </cfRule>
    <cfRule type="expression" priority="488" dxfId="1340" stopIfTrue="1">
      <formula>COUNT($A454)=1</formula>
    </cfRule>
  </conditionalFormatting>
  <conditionalFormatting sqref="J451">
    <cfRule type="expression" priority="485" dxfId="1340" stopIfTrue="1">
      <formula>$H451&lt;0</formula>
    </cfRule>
    <cfRule type="expression" priority="486" dxfId="1340" stopIfTrue="1">
      <formula>COUNT($A451)=1</formula>
    </cfRule>
  </conditionalFormatting>
  <conditionalFormatting sqref="J452:J453">
    <cfRule type="expression" priority="483" dxfId="1340" stopIfTrue="1">
      <formula>$H452&lt;0</formula>
    </cfRule>
    <cfRule type="expression" priority="484" dxfId="1340" stopIfTrue="1">
      <formula>COUNT($A452)=1</formula>
    </cfRule>
  </conditionalFormatting>
  <conditionalFormatting sqref="J454:J455">
    <cfRule type="expression" priority="481" dxfId="1340" stopIfTrue="1">
      <formula>$H454&lt;0</formula>
    </cfRule>
    <cfRule type="expression" priority="482" dxfId="1340" stopIfTrue="1">
      <formula>COUNT($A454)=1</formula>
    </cfRule>
  </conditionalFormatting>
  <conditionalFormatting sqref="J456">
    <cfRule type="expression" priority="479" dxfId="1340" stopIfTrue="1">
      <formula>$H456&lt;0</formula>
    </cfRule>
    <cfRule type="expression" priority="480" dxfId="1340" stopIfTrue="1">
      <formula>COUNT($A456)=1</formula>
    </cfRule>
  </conditionalFormatting>
  <conditionalFormatting sqref="J457:J458">
    <cfRule type="expression" priority="477" dxfId="1340" stopIfTrue="1">
      <formula>$H457&lt;0</formula>
    </cfRule>
    <cfRule type="expression" priority="478" dxfId="1340" stopIfTrue="1">
      <formula>COUNT($A457)=1</formula>
    </cfRule>
  </conditionalFormatting>
  <conditionalFormatting sqref="J459:J460">
    <cfRule type="expression" priority="475" dxfId="1340" stopIfTrue="1">
      <formula>$H459&lt;0</formula>
    </cfRule>
    <cfRule type="expression" priority="476" dxfId="1340" stopIfTrue="1">
      <formula>COUNT($A459)=1</formula>
    </cfRule>
  </conditionalFormatting>
  <conditionalFormatting sqref="J456">
    <cfRule type="expression" priority="473" dxfId="1340" stopIfTrue="1">
      <formula>$H456&lt;0</formula>
    </cfRule>
    <cfRule type="expression" priority="474" dxfId="1340" stopIfTrue="1">
      <formula>COUNT($A456)=1</formula>
    </cfRule>
  </conditionalFormatting>
  <conditionalFormatting sqref="J457:J458">
    <cfRule type="expression" priority="471" dxfId="1340" stopIfTrue="1">
      <formula>$H457&lt;0</formula>
    </cfRule>
    <cfRule type="expression" priority="472" dxfId="1340" stopIfTrue="1">
      <formula>COUNT($A457)=1</formula>
    </cfRule>
  </conditionalFormatting>
  <conditionalFormatting sqref="J459:J460">
    <cfRule type="expression" priority="469" dxfId="1340" stopIfTrue="1">
      <formula>$H459&lt;0</formula>
    </cfRule>
    <cfRule type="expression" priority="470" dxfId="1340" stopIfTrue="1">
      <formula>COUNT($A459)=1</formula>
    </cfRule>
  </conditionalFormatting>
  <conditionalFormatting sqref="J461">
    <cfRule type="expression" priority="467" dxfId="1340" stopIfTrue="1">
      <formula>$H461&lt;0</formula>
    </cfRule>
    <cfRule type="expression" priority="468" dxfId="1340" stopIfTrue="1">
      <formula>COUNT($A461)=1</formula>
    </cfRule>
  </conditionalFormatting>
  <conditionalFormatting sqref="J462:J463">
    <cfRule type="expression" priority="465" dxfId="1340" stopIfTrue="1">
      <formula>$H462&lt;0</formula>
    </cfRule>
    <cfRule type="expression" priority="466" dxfId="1340" stopIfTrue="1">
      <formula>COUNT($A462)=1</formula>
    </cfRule>
  </conditionalFormatting>
  <conditionalFormatting sqref="J464:J465">
    <cfRule type="expression" priority="463" dxfId="1340" stopIfTrue="1">
      <formula>$H464&lt;0</formula>
    </cfRule>
    <cfRule type="expression" priority="464" dxfId="1340" stopIfTrue="1">
      <formula>COUNT($A464)=1</formula>
    </cfRule>
  </conditionalFormatting>
  <conditionalFormatting sqref="J461">
    <cfRule type="expression" priority="461" dxfId="1340" stopIfTrue="1">
      <formula>$H461&lt;0</formula>
    </cfRule>
    <cfRule type="expression" priority="462" dxfId="1340" stopIfTrue="1">
      <formula>COUNT($A461)=1</formula>
    </cfRule>
  </conditionalFormatting>
  <conditionalFormatting sqref="J462:J463">
    <cfRule type="expression" priority="459" dxfId="1340" stopIfTrue="1">
      <formula>$H462&lt;0</formula>
    </cfRule>
    <cfRule type="expression" priority="460" dxfId="1340" stopIfTrue="1">
      <formula>COUNT($A462)=1</formula>
    </cfRule>
  </conditionalFormatting>
  <conditionalFormatting sqref="J464:J465">
    <cfRule type="expression" priority="457" dxfId="1340" stopIfTrue="1">
      <formula>$H464&lt;0</formula>
    </cfRule>
    <cfRule type="expression" priority="458" dxfId="1340" stopIfTrue="1">
      <formula>COUNT($A464)=1</formula>
    </cfRule>
  </conditionalFormatting>
  <conditionalFormatting sqref="J466">
    <cfRule type="expression" priority="455" dxfId="1340" stopIfTrue="1">
      <formula>$H466&lt;0</formula>
    </cfRule>
    <cfRule type="expression" priority="456" dxfId="1340" stopIfTrue="1">
      <formula>COUNT($A466)=1</formula>
    </cfRule>
  </conditionalFormatting>
  <conditionalFormatting sqref="J467:J468">
    <cfRule type="expression" priority="453" dxfId="1340" stopIfTrue="1">
      <formula>$H467&lt;0</formula>
    </cfRule>
    <cfRule type="expression" priority="454" dxfId="1340" stopIfTrue="1">
      <formula>COUNT($A467)=1</formula>
    </cfRule>
  </conditionalFormatting>
  <conditionalFormatting sqref="J469">
    <cfRule type="expression" priority="451" dxfId="1340" stopIfTrue="1">
      <formula>$H469&lt;0</formula>
    </cfRule>
    <cfRule type="expression" priority="452" dxfId="1340" stopIfTrue="1">
      <formula>COUNT($A469)=1</formula>
    </cfRule>
  </conditionalFormatting>
  <conditionalFormatting sqref="J466">
    <cfRule type="expression" priority="449" dxfId="1340" stopIfTrue="1">
      <formula>$H466&lt;0</formula>
    </cfRule>
    <cfRule type="expression" priority="450" dxfId="1340" stopIfTrue="1">
      <formula>COUNT($A466)=1</formula>
    </cfRule>
  </conditionalFormatting>
  <conditionalFormatting sqref="J467:J468">
    <cfRule type="expression" priority="447" dxfId="1340" stopIfTrue="1">
      <formula>$H467&lt;0</formula>
    </cfRule>
    <cfRule type="expression" priority="448" dxfId="1340" stopIfTrue="1">
      <formula>COUNT($A467)=1</formula>
    </cfRule>
  </conditionalFormatting>
  <conditionalFormatting sqref="J469">
    <cfRule type="expression" priority="445" dxfId="1340" stopIfTrue="1">
      <formula>$H469&lt;0</formula>
    </cfRule>
    <cfRule type="expression" priority="446" dxfId="1340" stopIfTrue="1">
      <formula>COUNT($A469)=1</formula>
    </cfRule>
  </conditionalFormatting>
  <conditionalFormatting sqref="J470">
    <cfRule type="expression" priority="443" dxfId="1340" stopIfTrue="1">
      <formula>$H470&lt;0</formula>
    </cfRule>
    <cfRule type="expression" priority="444" dxfId="1340" stopIfTrue="1">
      <formula>COUNT($A470)=1</formula>
    </cfRule>
  </conditionalFormatting>
  <conditionalFormatting sqref="J470">
    <cfRule type="expression" priority="441" dxfId="1340" stopIfTrue="1">
      <formula>$H470&lt;0</formula>
    </cfRule>
    <cfRule type="expression" priority="442" dxfId="1340" stopIfTrue="1">
      <formula>COUNT($A470)=1</formula>
    </cfRule>
  </conditionalFormatting>
  <conditionalFormatting sqref="J471">
    <cfRule type="expression" priority="439" dxfId="1340" stopIfTrue="1">
      <formula>$H471&lt;0</formula>
    </cfRule>
    <cfRule type="expression" priority="440" dxfId="1340" stopIfTrue="1">
      <formula>COUNT($A471)=1</formula>
    </cfRule>
  </conditionalFormatting>
  <conditionalFormatting sqref="J472:J473">
    <cfRule type="expression" priority="437" dxfId="1340" stopIfTrue="1">
      <formula>$H472&lt;0</formula>
    </cfRule>
    <cfRule type="expression" priority="438" dxfId="1340" stopIfTrue="1">
      <formula>COUNT($A472)=1</formula>
    </cfRule>
  </conditionalFormatting>
  <conditionalFormatting sqref="J474">
    <cfRule type="expression" priority="435" dxfId="1340" stopIfTrue="1">
      <formula>$H474&lt;0</formula>
    </cfRule>
    <cfRule type="expression" priority="436" dxfId="1340" stopIfTrue="1">
      <formula>COUNT($A474)=1</formula>
    </cfRule>
  </conditionalFormatting>
  <conditionalFormatting sqref="J471">
    <cfRule type="expression" priority="433" dxfId="1340" stopIfTrue="1">
      <formula>$H471&lt;0</formula>
    </cfRule>
    <cfRule type="expression" priority="434" dxfId="1340" stopIfTrue="1">
      <formula>COUNT($A471)=1</formula>
    </cfRule>
  </conditionalFormatting>
  <conditionalFormatting sqref="J472:J473">
    <cfRule type="expression" priority="431" dxfId="1340" stopIfTrue="1">
      <formula>$H472&lt;0</formula>
    </cfRule>
    <cfRule type="expression" priority="432" dxfId="1340" stopIfTrue="1">
      <formula>COUNT($A472)=1</formula>
    </cfRule>
  </conditionalFormatting>
  <conditionalFormatting sqref="J474">
    <cfRule type="expression" priority="429" dxfId="1340" stopIfTrue="1">
      <formula>$H474&lt;0</formula>
    </cfRule>
    <cfRule type="expression" priority="430" dxfId="1340" stopIfTrue="1">
      <formula>COUNT($A474)=1</formula>
    </cfRule>
  </conditionalFormatting>
  <conditionalFormatting sqref="J475">
    <cfRule type="expression" priority="427" dxfId="1340" stopIfTrue="1">
      <formula>$H475&lt;0</formula>
    </cfRule>
    <cfRule type="expression" priority="428" dxfId="1340" stopIfTrue="1">
      <formula>COUNT($A475)=1</formula>
    </cfRule>
  </conditionalFormatting>
  <conditionalFormatting sqref="J475">
    <cfRule type="expression" priority="425" dxfId="1340" stopIfTrue="1">
      <formula>$H475&lt;0</formula>
    </cfRule>
    <cfRule type="expression" priority="426" dxfId="1340" stopIfTrue="1">
      <formula>COUNT($A475)=1</formula>
    </cfRule>
  </conditionalFormatting>
  <conditionalFormatting sqref="J476">
    <cfRule type="expression" priority="423" dxfId="1340" stopIfTrue="1">
      <formula>$H476&lt;0</formula>
    </cfRule>
    <cfRule type="expression" priority="424" dxfId="1340" stopIfTrue="1">
      <formula>COUNT($A476)=1</formula>
    </cfRule>
  </conditionalFormatting>
  <conditionalFormatting sqref="J477:J478">
    <cfRule type="expression" priority="421" dxfId="1340" stopIfTrue="1">
      <formula>$H477&lt;0</formula>
    </cfRule>
    <cfRule type="expression" priority="422" dxfId="1340" stopIfTrue="1">
      <formula>COUNT($A477)=1</formula>
    </cfRule>
  </conditionalFormatting>
  <conditionalFormatting sqref="J479">
    <cfRule type="expression" priority="419" dxfId="1340" stopIfTrue="1">
      <formula>$H479&lt;0</formula>
    </cfRule>
    <cfRule type="expression" priority="420" dxfId="1340" stopIfTrue="1">
      <formula>COUNT($A479)=1</formula>
    </cfRule>
  </conditionalFormatting>
  <conditionalFormatting sqref="J476">
    <cfRule type="expression" priority="417" dxfId="1340" stopIfTrue="1">
      <formula>$H476&lt;0</formula>
    </cfRule>
    <cfRule type="expression" priority="418" dxfId="1340" stopIfTrue="1">
      <formula>COUNT($A476)=1</formula>
    </cfRule>
  </conditionalFormatting>
  <conditionalFormatting sqref="J477:J478">
    <cfRule type="expression" priority="415" dxfId="1340" stopIfTrue="1">
      <formula>$H477&lt;0</formula>
    </cfRule>
    <cfRule type="expression" priority="416" dxfId="1340" stopIfTrue="1">
      <formula>COUNT($A477)=1</formula>
    </cfRule>
  </conditionalFormatting>
  <conditionalFormatting sqref="J479">
    <cfRule type="expression" priority="413" dxfId="1340" stopIfTrue="1">
      <formula>$H479&lt;0</formula>
    </cfRule>
    <cfRule type="expression" priority="414" dxfId="1340" stopIfTrue="1">
      <formula>COUNT($A479)=1</formula>
    </cfRule>
  </conditionalFormatting>
  <conditionalFormatting sqref="J480">
    <cfRule type="expression" priority="411" dxfId="1340" stopIfTrue="1">
      <formula>$H480&lt;0</formula>
    </cfRule>
    <cfRule type="expression" priority="412" dxfId="1340" stopIfTrue="1">
      <formula>COUNT($A480)=1</formula>
    </cfRule>
  </conditionalFormatting>
  <conditionalFormatting sqref="J480">
    <cfRule type="expression" priority="409" dxfId="1340" stopIfTrue="1">
      <formula>$H480&lt;0</formula>
    </cfRule>
    <cfRule type="expression" priority="410" dxfId="1340" stopIfTrue="1">
      <formula>COUNT($A480)=1</formula>
    </cfRule>
  </conditionalFormatting>
  <conditionalFormatting sqref="J481">
    <cfRule type="expression" priority="407" dxfId="1340" stopIfTrue="1">
      <formula>$H481&lt;0</formula>
    </cfRule>
    <cfRule type="expression" priority="408" dxfId="1340" stopIfTrue="1">
      <formula>COUNT($A481)=1</formula>
    </cfRule>
  </conditionalFormatting>
  <conditionalFormatting sqref="J482:J483">
    <cfRule type="expression" priority="405" dxfId="1340" stopIfTrue="1">
      <formula>$H482&lt;0</formula>
    </cfRule>
    <cfRule type="expression" priority="406" dxfId="1340" stopIfTrue="1">
      <formula>COUNT($A482)=1</formula>
    </cfRule>
  </conditionalFormatting>
  <conditionalFormatting sqref="J484">
    <cfRule type="expression" priority="403" dxfId="1340" stopIfTrue="1">
      <formula>$H484&lt;0</formula>
    </cfRule>
    <cfRule type="expression" priority="404" dxfId="1340" stopIfTrue="1">
      <formula>COUNT($A484)=1</formula>
    </cfRule>
  </conditionalFormatting>
  <conditionalFormatting sqref="J481">
    <cfRule type="expression" priority="401" dxfId="1340" stopIfTrue="1">
      <formula>$H481&lt;0</formula>
    </cfRule>
    <cfRule type="expression" priority="402" dxfId="1340" stopIfTrue="1">
      <formula>COUNT($A481)=1</formula>
    </cfRule>
  </conditionalFormatting>
  <conditionalFormatting sqref="J482:J483">
    <cfRule type="expression" priority="399" dxfId="1340" stopIfTrue="1">
      <formula>$H482&lt;0</formula>
    </cfRule>
    <cfRule type="expression" priority="400" dxfId="1340" stopIfTrue="1">
      <formula>COUNT($A482)=1</formula>
    </cfRule>
  </conditionalFormatting>
  <conditionalFormatting sqref="J484">
    <cfRule type="expression" priority="397" dxfId="1340" stopIfTrue="1">
      <formula>$H484&lt;0</formula>
    </cfRule>
    <cfRule type="expression" priority="398" dxfId="1340" stopIfTrue="1">
      <formula>COUNT($A484)=1</formula>
    </cfRule>
  </conditionalFormatting>
  <conditionalFormatting sqref="J485">
    <cfRule type="expression" priority="395" dxfId="1340" stopIfTrue="1">
      <formula>$H485&lt;0</formula>
    </cfRule>
    <cfRule type="expression" priority="396" dxfId="1340" stopIfTrue="1">
      <formula>COUNT($A485)=1</formula>
    </cfRule>
  </conditionalFormatting>
  <conditionalFormatting sqref="J485">
    <cfRule type="expression" priority="393" dxfId="1340" stopIfTrue="1">
      <formula>$H485&lt;0</formula>
    </cfRule>
    <cfRule type="expression" priority="394" dxfId="1340" stopIfTrue="1">
      <formula>COUNT($A485)=1</formula>
    </cfRule>
  </conditionalFormatting>
  <conditionalFormatting sqref="J486">
    <cfRule type="expression" priority="391" dxfId="1340" stopIfTrue="1">
      <formula>$H486&lt;0</formula>
    </cfRule>
    <cfRule type="expression" priority="392" dxfId="1340" stopIfTrue="1">
      <formula>COUNT($A486)=1</formula>
    </cfRule>
  </conditionalFormatting>
  <conditionalFormatting sqref="J487:J488">
    <cfRule type="expression" priority="389" dxfId="1340" stopIfTrue="1">
      <formula>$H487&lt;0</formula>
    </cfRule>
    <cfRule type="expression" priority="390" dxfId="1340" stopIfTrue="1">
      <formula>COUNT($A487)=1</formula>
    </cfRule>
  </conditionalFormatting>
  <conditionalFormatting sqref="J489">
    <cfRule type="expression" priority="387" dxfId="1340" stopIfTrue="1">
      <formula>$H489&lt;0</formula>
    </cfRule>
    <cfRule type="expression" priority="388" dxfId="1340" stopIfTrue="1">
      <formula>COUNT($A489)=1</formula>
    </cfRule>
  </conditionalFormatting>
  <conditionalFormatting sqref="J486">
    <cfRule type="expression" priority="385" dxfId="1340" stopIfTrue="1">
      <formula>$H486&lt;0</formula>
    </cfRule>
    <cfRule type="expression" priority="386" dxfId="1340" stopIfTrue="1">
      <formula>COUNT($A486)=1</formula>
    </cfRule>
  </conditionalFormatting>
  <conditionalFormatting sqref="J487:J488">
    <cfRule type="expression" priority="383" dxfId="1340" stopIfTrue="1">
      <formula>$H487&lt;0</formula>
    </cfRule>
    <cfRule type="expression" priority="384" dxfId="1340" stopIfTrue="1">
      <formula>COUNT($A487)=1</formula>
    </cfRule>
  </conditionalFormatting>
  <conditionalFormatting sqref="J489">
    <cfRule type="expression" priority="381" dxfId="1340" stopIfTrue="1">
      <formula>$H489&lt;0</formula>
    </cfRule>
    <cfRule type="expression" priority="382" dxfId="1340" stopIfTrue="1">
      <formula>COUNT($A489)=1</formula>
    </cfRule>
  </conditionalFormatting>
  <conditionalFormatting sqref="J490">
    <cfRule type="expression" priority="379" dxfId="1340" stopIfTrue="1">
      <formula>$H490&lt;0</formula>
    </cfRule>
    <cfRule type="expression" priority="380" dxfId="1340" stopIfTrue="1">
      <formula>COUNT($A490)=1</formula>
    </cfRule>
  </conditionalFormatting>
  <conditionalFormatting sqref="J490">
    <cfRule type="expression" priority="377" dxfId="1340" stopIfTrue="1">
      <formula>$H490&lt;0</formula>
    </cfRule>
    <cfRule type="expression" priority="378" dxfId="1340" stopIfTrue="1">
      <formula>COUNT($A490)=1</formula>
    </cfRule>
  </conditionalFormatting>
  <conditionalFormatting sqref="J491">
    <cfRule type="expression" priority="375" dxfId="1340" stopIfTrue="1">
      <formula>$H491&lt;0</formula>
    </cfRule>
    <cfRule type="expression" priority="376" dxfId="1340" stopIfTrue="1">
      <formula>COUNT($A491)=1</formula>
    </cfRule>
  </conditionalFormatting>
  <conditionalFormatting sqref="J492:J493">
    <cfRule type="expression" priority="373" dxfId="1340" stopIfTrue="1">
      <formula>$H492&lt;0</formula>
    </cfRule>
    <cfRule type="expression" priority="374" dxfId="1340" stopIfTrue="1">
      <formula>COUNT($A492)=1</formula>
    </cfRule>
  </conditionalFormatting>
  <conditionalFormatting sqref="J494">
    <cfRule type="expression" priority="371" dxfId="1340" stopIfTrue="1">
      <formula>$H494&lt;0</formula>
    </cfRule>
    <cfRule type="expression" priority="372" dxfId="1340" stopIfTrue="1">
      <formula>COUNT($A494)=1</formula>
    </cfRule>
  </conditionalFormatting>
  <conditionalFormatting sqref="J491">
    <cfRule type="expression" priority="369" dxfId="1340" stopIfTrue="1">
      <formula>$H491&lt;0</formula>
    </cfRule>
    <cfRule type="expression" priority="370" dxfId="1340" stopIfTrue="1">
      <formula>COUNT($A491)=1</formula>
    </cfRule>
  </conditionalFormatting>
  <conditionalFormatting sqref="J492:J493">
    <cfRule type="expression" priority="367" dxfId="1340" stopIfTrue="1">
      <formula>$H492&lt;0</formula>
    </cfRule>
    <cfRule type="expression" priority="368" dxfId="1340" stopIfTrue="1">
      <formula>COUNT($A492)=1</formula>
    </cfRule>
  </conditionalFormatting>
  <conditionalFormatting sqref="J494">
    <cfRule type="expression" priority="365" dxfId="1340" stopIfTrue="1">
      <formula>$H494&lt;0</formula>
    </cfRule>
    <cfRule type="expression" priority="366" dxfId="1340" stopIfTrue="1">
      <formula>COUNT($A494)=1</formula>
    </cfRule>
  </conditionalFormatting>
  <conditionalFormatting sqref="J495">
    <cfRule type="expression" priority="363" dxfId="1340" stopIfTrue="1">
      <formula>$H495&lt;0</formula>
    </cfRule>
    <cfRule type="expression" priority="364" dxfId="1340" stopIfTrue="1">
      <formula>COUNT($A495)=1</formula>
    </cfRule>
  </conditionalFormatting>
  <conditionalFormatting sqref="J495">
    <cfRule type="expression" priority="361" dxfId="1340" stopIfTrue="1">
      <formula>$H495&lt;0</formula>
    </cfRule>
    <cfRule type="expression" priority="362" dxfId="1340" stopIfTrue="1">
      <formula>COUNT($A495)=1</formula>
    </cfRule>
  </conditionalFormatting>
  <conditionalFormatting sqref="J496">
    <cfRule type="expression" priority="347" dxfId="1340" stopIfTrue="1">
      <formula>$H496&lt;0</formula>
    </cfRule>
    <cfRule type="expression" priority="348" dxfId="1340" stopIfTrue="1">
      <formula>COUNT($A496)=1</formula>
    </cfRule>
  </conditionalFormatting>
  <conditionalFormatting sqref="J496">
    <cfRule type="expression" priority="345" dxfId="1340" stopIfTrue="1">
      <formula>$H496&lt;0</formula>
    </cfRule>
    <cfRule type="expression" priority="346" dxfId="1340" stopIfTrue="1">
      <formula>COUNT($A496)=1</formula>
    </cfRule>
  </conditionalFormatting>
  <conditionalFormatting sqref="J497">
    <cfRule type="expression" priority="343" dxfId="1340" stopIfTrue="1">
      <formula>$H497&lt;0</formula>
    </cfRule>
    <cfRule type="expression" priority="344" dxfId="1340" stopIfTrue="1">
      <formula>COUNT($A497)=1</formula>
    </cfRule>
  </conditionalFormatting>
  <conditionalFormatting sqref="J498">
    <cfRule type="expression" priority="341" dxfId="1340" stopIfTrue="1">
      <formula>$H498&lt;0</formula>
    </cfRule>
    <cfRule type="expression" priority="342" dxfId="1340" stopIfTrue="1">
      <formula>COUNT($A498)=1</formula>
    </cfRule>
  </conditionalFormatting>
  <conditionalFormatting sqref="J497">
    <cfRule type="expression" priority="337" dxfId="1340" stopIfTrue="1">
      <formula>$H497&lt;0</formula>
    </cfRule>
    <cfRule type="expression" priority="338" dxfId="1340" stopIfTrue="1">
      <formula>COUNT($A497)=1</formula>
    </cfRule>
  </conditionalFormatting>
  <conditionalFormatting sqref="J498">
    <cfRule type="expression" priority="335" dxfId="1340" stopIfTrue="1">
      <formula>$H498&lt;0</formula>
    </cfRule>
    <cfRule type="expression" priority="336" dxfId="1340" stopIfTrue="1">
      <formula>COUNT($A498)=1</formula>
    </cfRule>
  </conditionalFormatting>
  <conditionalFormatting sqref="J488">
    <cfRule type="expression" priority="331" dxfId="1340" stopIfTrue="1">
      <formula>$H488&lt;0</formula>
    </cfRule>
    <cfRule type="expression" priority="332" dxfId="1340" stopIfTrue="1">
      <formula>COUNT($A488)=1</formula>
    </cfRule>
  </conditionalFormatting>
  <conditionalFormatting sqref="J489:J490">
    <cfRule type="expression" priority="329" dxfId="1340" stopIfTrue="1">
      <formula>$H489&lt;0</formula>
    </cfRule>
    <cfRule type="expression" priority="330" dxfId="1340" stopIfTrue="1">
      <formula>COUNT($A489)=1</formula>
    </cfRule>
  </conditionalFormatting>
  <conditionalFormatting sqref="J491">
    <cfRule type="expression" priority="327" dxfId="1340" stopIfTrue="1">
      <formula>$H491&lt;0</formula>
    </cfRule>
    <cfRule type="expression" priority="328" dxfId="1340" stopIfTrue="1">
      <formula>COUNT($A491)=1</formula>
    </cfRule>
  </conditionalFormatting>
  <conditionalFormatting sqref="J488">
    <cfRule type="expression" priority="325" dxfId="1340" stopIfTrue="1">
      <formula>$H488&lt;0</formula>
    </cfRule>
    <cfRule type="expression" priority="326" dxfId="1340" stopIfTrue="1">
      <formula>COUNT($A488)=1</formula>
    </cfRule>
  </conditionalFormatting>
  <conditionalFormatting sqref="J489:J490">
    <cfRule type="expression" priority="323" dxfId="1340" stopIfTrue="1">
      <formula>$H489&lt;0</formula>
    </cfRule>
    <cfRule type="expression" priority="324" dxfId="1340" stopIfTrue="1">
      <formula>COUNT($A489)=1</formula>
    </cfRule>
  </conditionalFormatting>
  <conditionalFormatting sqref="J491">
    <cfRule type="expression" priority="321" dxfId="1340" stopIfTrue="1">
      <formula>$H491&lt;0</formula>
    </cfRule>
    <cfRule type="expression" priority="322" dxfId="1340" stopIfTrue="1">
      <formula>COUNT($A491)=1</formula>
    </cfRule>
  </conditionalFormatting>
  <conditionalFormatting sqref="J492">
    <cfRule type="expression" priority="319" dxfId="1340" stopIfTrue="1">
      <formula>$H492&lt;0</formula>
    </cfRule>
    <cfRule type="expression" priority="320" dxfId="1340" stopIfTrue="1">
      <formula>COUNT($A492)=1</formula>
    </cfRule>
  </conditionalFormatting>
  <conditionalFormatting sqref="J492">
    <cfRule type="expression" priority="317" dxfId="1340" stopIfTrue="1">
      <formula>$H492&lt;0</formula>
    </cfRule>
    <cfRule type="expression" priority="318" dxfId="1340" stopIfTrue="1">
      <formula>COUNT($A492)=1</formula>
    </cfRule>
  </conditionalFormatting>
  <conditionalFormatting sqref="J493">
    <cfRule type="expression" priority="315" dxfId="1340" stopIfTrue="1">
      <formula>$H493&lt;0</formula>
    </cfRule>
    <cfRule type="expression" priority="316" dxfId="1340" stopIfTrue="1">
      <formula>COUNT($A493)=1</formula>
    </cfRule>
  </conditionalFormatting>
  <conditionalFormatting sqref="J493">
    <cfRule type="expression" priority="313" dxfId="1340" stopIfTrue="1">
      <formula>$H493&lt;0</formula>
    </cfRule>
    <cfRule type="expression" priority="314" dxfId="1340" stopIfTrue="1">
      <formula>COUNT($A493)=1</formula>
    </cfRule>
  </conditionalFormatting>
  <conditionalFormatting sqref="J493">
    <cfRule type="expression" priority="311" dxfId="1340" stopIfTrue="1">
      <formula>$H493&lt;0</formula>
    </cfRule>
    <cfRule type="expression" priority="312" dxfId="1340" stopIfTrue="1">
      <formula>COUNT($A493)=1</formula>
    </cfRule>
  </conditionalFormatting>
  <conditionalFormatting sqref="J494">
    <cfRule type="expression" priority="309" dxfId="1340" stopIfTrue="1">
      <formula>$H494&lt;0</formula>
    </cfRule>
    <cfRule type="expression" priority="310" dxfId="1340" stopIfTrue="1">
      <formula>COUNT($A494)=1</formula>
    </cfRule>
  </conditionalFormatting>
  <conditionalFormatting sqref="J493">
    <cfRule type="expression" priority="307" dxfId="1340" stopIfTrue="1">
      <formula>$H493&lt;0</formula>
    </cfRule>
    <cfRule type="expression" priority="308" dxfId="1340" stopIfTrue="1">
      <formula>COUNT($A493)=1</formula>
    </cfRule>
  </conditionalFormatting>
  <conditionalFormatting sqref="J494">
    <cfRule type="expression" priority="305" dxfId="1340" stopIfTrue="1">
      <formula>$H494&lt;0</formula>
    </cfRule>
    <cfRule type="expression" priority="306" dxfId="1340" stopIfTrue="1">
      <formula>COUNT($A494)=1</formula>
    </cfRule>
  </conditionalFormatting>
  <conditionalFormatting sqref="J495">
    <cfRule type="expression" priority="303" dxfId="1340" stopIfTrue="1">
      <formula>$H495&lt;0</formula>
    </cfRule>
    <cfRule type="expression" priority="304" dxfId="1340" stopIfTrue="1">
      <formula>COUNT($A495)=1</formula>
    </cfRule>
  </conditionalFormatting>
  <conditionalFormatting sqref="J495">
    <cfRule type="expression" priority="301" dxfId="1340" stopIfTrue="1">
      <formula>$H495&lt;0</formula>
    </cfRule>
    <cfRule type="expression" priority="302" dxfId="1340" stopIfTrue="1">
      <formula>COUNT($A495)=1</formula>
    </cfRule>
  </conditionalFormatting>
  <conditionalFormatting sqref="J496">
    <cfRule type="expression" priority="299" dxfId="1340" stopIfTrue="1">
      <formula>$H496&lt;0</formula>
    </cfRule>
    <cfRule type="expression" priority="300" dxfId="1340" stopIfTrue="1">
      <formula>COUNT($A496)=1</formula>
    </cfRule>
  </conditionalFormatting>
  <conditionalFormatting sqref="J497:J498">
    <cfRule type="expression" priority="297" dxfId="1340" stopIfTrue="1">
      <formula>$H497&lt;0</formula>
    </cfRule>
    <cfRule type="expression" priority="298" dxfId="1340" stopIfTrue="1">
      <formula>COUNT($A497)=1</formula>
    </cfRule>
  </conditionalFormatting>
  <conditionalFormatting sqref="J496">
    <cfRule type="expression" priority="295" dxfId="1340" stopIfTrue="1">
      <formula>$H496&lt;0</formula>
    </cfRule>
    <cfRule type="expression" priority="296" dxfId="1340" stopIfTrue="1">
      <formula>COUNT($A496)=1</formula>
    </cfRule>
  </conditionalFormatting>
  <conditionalFormatting sqref="J497:J498">
    <cfRule type="expression" priority="293" dxfId="1340" stopIfTrue="1">
      <formula>$H497&lt;0</formula>
    </cfRule>
    <cfRule type="expression" priority="294" dxfId="1340" stopIfTrue="1">
      <formula>COUNT($A497)=1</formula>
    </cfRule>
  </conditionalFormatting>
  <conditionalFormatting sqref="J493">
    <cfRule type="expression" priority="291" dxfId="1340" stopIfTrue="1">
      <formula>$H493&lt;0</formula>
    </cfRule>
    <cfRule type="expression" priority="292" dxfId="1340" stopIfTrue="1">
      <formula>COUNT($A493)=1</formula>
    </cfRule>
  </conditionalFormatting>
  <conditionalFormatting sqref="J494:J495">
    <cfRule type="expression" priority="289" dxfId="1340" stopIfTrue="1">
      <formula>$H494&lt;0</formula>
    </cfRule>
    <cfRule type="expression" priority="290" dxfId="1340" stopIfTrue="1">
      <formula>COUNT($A494)=1</formula>
    </cfRule>
  </conditionalFormatting>
  <conditionalFormatting sqref="J496">
    <cfRule type="expression" priority="287" dxfId="1340" stopIfTrue="1">
      <formula>$H496&lt;0</formula>
    </cfRule>
    <cfRule type="expression" priority="288" dxfId="1340" stopIfTrue="1">
      <formula>COUNT($A496)=1</formula>
    </cfRule>
  </conditionalFormatting>
  <conditionalFormatting sqref="J493">
    <cfRule type="expression" priority="285" dxfId="1340" stopIfTrue="1">
      <formula>$H493&lt;0</formula>
    </cfRule>
    <cfRule type="expression" priority="286" dxfId="1340" stopIfTrue="1">
      <formula>COUNT($A493)=1</formula>
    </cfRule>
  </conditionalFormatting>
  <conditionalFormatting sqref="J494:J495">
    <cfRule type="expression" priority="283" dxfId="1340" stopIfTrue="1">
      <formula>$H494&lt;0</formula>
    </cfRule>
    <cfRule type="expression" priority="284" dxfId="1340" stopIfTrue="1">
      <formula>COUNT($A494)=1</formula>
    </cfRule>
  </conditionalFormatting>
  <conditionalFormatting sqref="J496">
    <cfRule type="expression" priority="281" dxfId="1340" stopIfTrue="1">
      <formula>$H496&lt;0</formula>
    </cfRule>
    <cfRule type="expression" priority="282" dxfId="1340" stopIfTrue="1">
      <formula>COUNT($A496)=1</formula>
    </cfRule>
  </conditionalFormatting>
  <conditionalFormatting sqref="J497">
    <cfRule type="expression" priority="279" dxfId="1340" stopIfTrue="1">
      <formula>$H497&lt;0</formula>
    </cfRule>
    <cfRule type="expression" priority="280" dxfId="1340" stopIfTrue="1">
      <formula>COUNT($A497)=1</formula>
    </cfRule>
  </conditionalFormatting>
  <conditionalFormatting sqref="J497">
    <cfRule type="expression" priority="277" dxfId="1340" stopIfTrue="1">
      <formula>$H497&lt;0</formula>
    </cfRule>
    <cfRule type="expression" priority="278" dxfId="1340" stopIfTrue="1">
      <formula>COUNT($A497)=1</formula>
    </cfRule>
  </conditionalFormatting>
  <conditionalFormatting sqref="J498">
    <cfRule type="expression" priority="275" dxfId="1340" stopIfTrue="1">
      <formula>$H498&lt;0</formula>
    </cfRule>
    <cfRule type="expression" priority="276" dxfId="1340" stopIfTrue="1">
      <formula>COUNT($A498)=1</formula>
    </cfRule>
  </conditionalFormatting>
  <conditionalFormatting sqref="J498">
    <cfRule type="expression" priority="273" dxfId="1340" stopIfTrue="1">
      <formula>$H498&lt;0</formula>
    </cfRule>
    <cfRule type="expression" priority="274" dxfId="1340" stopIfTrue="1">
      <formula>COUNT($A498)=1</formula>
    </cfRule>
  </conditionalFormatting>
  <conditionalFormatting sqref="J499">
    <cfRule type="expression" priority="271" dxfId="1340" stopIfTrue="1">
      <formula>$H499&lt;0</formula>
    </cfRule>
    <cfRule type="expression" priority="272" dxfId="1340" stopIfTrue="1">
      <formula>COUNT($A499)=1</formula>
    </cfRule>
  </conditionalFormatting>
  <conditionalFormatting sqref="J500">
    <cfRule type="expression" priority="269" dxfId="1340" stopIfTrue="1">
      <formula>$H500&lt;0</formula>
    </cfRule>
    <cfRule type="expression" priority="270" dxfId="1340" stopIfTrue="1">
      <formula>COUNT($A500)=1</formula>
    </cfRule>
  </conditionalFormatting>
  <conditionalFormatting sqref="J499">
    <cfRule type="expression" priority="267" dxfId="1340" stopIfTrue="1">
      <formula>$H499&lt;0</formula>
    </cfRule>
    <cfRule type="expression" priority="268" dxfId="1340" stopIfTrue="1">
      <formula>COUNT($A499)=1</formula>
    </cfRule>
  </conditionalFormatting>
  <conditionalFormatting sqref="J500">
    <cfRule type="expression" priority="265" dxfId="1340" stopIfTrue="1">
      <formula>$H500&lt;0</formula>
    </cfRule>
    <cfRule type="expression" priority="266" dxfId="1340" stopIfTrue="1">
      <formula>COUNT($A500)=1</formula>
    </cfRule>
  </conditionalFormatting>
  <conditionalFormatting sqref="J501">
    <cfRule type="expression" priority="263" dxfId="1340" stopIfTrue="1">
      <formula>$H501&lt;0</formula>
    </cfRule>
    <cfRule type="expression" priority="264" dxfId="1340" stopIfTrue="1">
      <formula>COUNT($A501)=1</formula>
    </cfRule>
  </conditionalFormatting>
  <conditionalFormatting sqref="J501">
    <cfRule type="expression" priority="261" dxfId="1340" stopIfTrue="1">
      <formula>$H501&lt;0</formula>
    </cfRule>
    <cfRule type="expression" priority="262" dxfId="1340" stopIfTrue="1">
      <formula>COUNT($A501)=1</formula>
    </cfRule>
  </conditionalFormatting>
  <conditionalFormatting sqref="J502">
    <cfRule type="expression" priority="259" dxfId="1340" stopIfTrue="1">
      <formula>$H502&lt;0</formula>
    </cfRule>
    <cfRule type="expression" priority="260" dxfId="1340" stopIfTrue="1">
      <formula>COUNT($A502)=1</formula>
    </cfRule>
  </conditionalFormatting>
  <conditionalFormatting sqref="J502">
    <cfRule type="expression" priority="257" dxfId="1340" stopIfTrue="1">
      <formula>$H502&lt;0</formula>
    </cfRule>
    <cfRule type="expression" priority="258" dxfId="1340" stopIfTrue="1">
      <formula>COUNT($A502)=1</formula>
    </cfRule>
  </conditionalFormatting>
  <conditionalFormatting sqref="J503">
    <cfRule type="expression" priority="255" dxfId="1340" stopIfTrue="1">
      <formula>$H503&lt;0</formula>
    </cfRule>
    <cfRule type="expression" priority="256" dxfId="1340" stopIfTrue="1">
      <formula>COUNT($A503)=1</formula>
    </cfRule>
  </conditionalFormatting>
  <conditionalFormatting sqref="J504">
    <cfRule type="expression" priority="253" dxfId="1340" stopIfTrue="1">
      <formula>$H504&lt;0</formula>
    </cfRule>
    <cfRule type="expression" priority="254" dxfId="1340" stopIfTrue="1">
      <formula>COUNT($A504)=1</formula>
    </cfRule>
  </conditionalFormatting>
  <conditionalFormatting sqref="J503">
    <cfRule type="expression" priority="251" dxfId="1340" stopIfTrue="1">
      <formula>$H503&lt;0</formula>
    </cfRule>
    <cfRule type="expression" priority="252" dxfId="1340" stopIfTrue="1">
      <formula>COUNT($A503)=1</formula>
    </cfRule>
  </conditionalFormatting>
  <conditionalFormatting sqref="J504">
    <cfRule type="expression" priority="249" dxfId="1340" stopIfTrue="1">
      <formula>$H504&lt;0</formula>
    </cfRule>
    <cfRule type="expression" priority="250" dxfId="1340" stopIfTrue="1">
      <formula>COUNT($A504)=1</formula>
    </cfRule>
  </conditionalFormatting>
  <conditionalFormatting sqref="J499">
    <cfRule type="expression" priority="247" dxfId="1340" stopIfTrue="1">
      <formula>$H499&lt;0</formula>
    </cfRule>
    <cfRule type="expression" priority="248" dxfId="1340" stopIfTrue="1">
      <formula>COUNT($A499)=1</formula>
    </cfRule>
  </conditionalFormatting>
  <conditionalFormatting sqref="J499">
    <cfRule type="expression" priority="245" dxfId="1340" stopIfTrue="1">
      <formula>$H499&lt;0</formula>
    </cfRule>
    <cfRule type="expression" priority="246" dxfId="1340" stopIfTrue="1">
      <formula>COUNT($A499)=1</formula>
    </cfRule>
  </conditionalFormatting>
  <conditionalFormatting sqref="J499">
    <cfRule type="expression" priority="243" dxfId="1340" stopIfTrue="1">
      <formula>$H499&lt;0</formula>
    </cfRule>
    <cfRule type="expression" priority="244" dxfId="1340" stopIfTrue="1">
      <formula>COUNT($A499)=1</formula>
    </cfRule>
  </conditionalFormatting>
  <conditionalFormatting sqref="J500">
    <cfRule type="expression" priority="241" dxfId="1340" stopIfTrue="1">
      <formula>$H500&lt;0</formula>
    </cfRule>
    <cfRule type="expression" priority="242" dxfId="1340" stopIfTrue="1">
      <formula>COUNT($A500)=1</formula>
    </cfRule>
  </conditionalFormatting>
  <conditionalFormatting sqref="J499">
    <cfRule type="expression" priority="239" dxfId="1340" stopIfTrue="1">
      <formula>$H499&lt;0</formula>
    </cfRule>
    <cfRule type="expression" priority="240" dxfId="1340" stopIfTrue="1">
      <formula>COUNT($A499)=1</formula>
    </cfRule>
  </conditionalFormatting>
  <conditionalFormatting sqref="J500">
    <cfRule type="expression" priority="237" dxfId="1340" stopIfTrue="1">
      <formula>$H500&lt;0</formula>
    </cfRule>
    <cfRule type="expression" priority="238" dxfId="1340" stopIfTrue="1">
      <formula>COUNT($A500)=1</formula>
    </cfRule>
  </conditionalFormatting>
  <conditionalFormatting sqref="J501">
    <cfRule type="expression" priority="235" dxfId="1340" stopIfTrue="1">
      <formula>$H501&lt;0</formula>
    </cfRule>
    <cfRule type="expression" priority="236" dxfId="1340" stopIfTrue="1">
      <formula>COUNT($A501)=1</formula>
    </cfRule>
  </conditionalFormatting>
  <conditionalFormatting sqref="J501">
    <cfRule type="expression" priority="233" dxfId="1340" stopIfTrue="1">
      <formula>$H501&lt;0</formula>
    </cfRule>
    <cfRule type="expression" priority="234" dxfId="1340" stopIfTrue="1">
      <formula>COUNT($A501)=1</formula>
    </cfRule>
  </conditionalFormatting>
  <conditionalFormatting sqref="J502">
    <cfRule type="expression" priority="231" dxfId="1340" stopIfTrue="1">
      <formula>$H502&lt;0</formula>
    </cfRule>
    <cfRule type="expression" priority="232" dxfId="1340" stopIfTrue="1">
      <formula>COUNT($A502)=1</formula>
    </cfRule>
  </conditionalFormatting>
  <conditionalFormatting sqref="J503:J504">
    <cfRule type="expression" priority="229" dxfId="1340" stopIfTrue="1">
      <formula>$H503&lt;0</formula>
    </cfRule>
    <cfRule type="expression" priority="230" dxfId="1340" stopIfTrue="1">
      <formula>COUNT($A503)=1</formula>
    </cfRule>
  </conditionalFormatting>
  <conditionalFormatting sqref="J502">
    <cfRule type="expression" priority="227" dxfId="1340" stopIfTrue="1">
      <formula>$H502&lt;0</formula>
    </cfRule>
    <cfRule type="expression" priority="228" dxfId="1340" stopIfTrue="1">
      <formula>COUNT($A502)=1</formula>
    </cfRule>
  </conditionalFormatting>
  <conditionalFormatting sqref="J503:J504">
    <cfRule type="expression" priority="225" dxfId="1340" stopIfTrue="1">
      <formula>$H503&lt;0</formula>
    </cfRule>
    <cfRule type="expression" priority="226" dxfId="1340" stopIfTrue="1">
      <formula>COUNT($A503)=1</formula>
    </cfRule>
  </conditionalFormatting>
  <conditionalFormatting sqref="J499">
    <cfRule type="expression" priority="223" dxfId="1340" stopIfTrue="1">
      <formula>$H499&lt;0</formula>
    </cfRule>
    <cfRule type="expression" priority="224" dxfId="1340" stopIfTrue="1">
      <formula>COUNT($A499)=1</formula>
    </cfRule>
  </conditionalFormatting>
  <conditionalFormatting sqref="J500:J501">
    <cfRule type="expression" priority="221" dxfId="1340" stopIfTrue="1">
      <formula>$H500&lt;0</formula>
    </cfRule>
    <cfRule type="expression" priority="222" dxfId="1340" stopIfTrue="1">
      <formula>COUNT($A500)=1</formula>
    </cfRule>
  </conditionalFormatting>
  <conditionalFormatting sqref="J502">
    <cfRule type="expression" priority="219" dxfId="1340" stopIfTrue="1">
      <formula>$H502&lt;0</formula>
    </cfRule>
    <cfRule type="expression" priority="220" dxfId="1340" stopIfTrue="1">
      <formula>COUNT($A502)=1</formula>
    </cfRule>
  </conditionalFormatting>
  <conditionalFormatting sqref="J499">
    <cfRule type="expression" priority="217" dxfId="1340" stopIfTrue="1">
      <formula>$H499&lt;0</formula>
    </cfRule>
    <cfRule type="expression" priority="218" dxfId="1340" stopIfTrue="1">
      <formula>COUNT($A499)=1</formula>
    </cfRule>
  </conditionalFormatting>
  <conditionalFormatting sqref="J500:J501">
    <cfRule type="expression" priority="215" dxfId="1340" stopIfTrue="1">
      <formula>$H500&lt;0</formula>
    </cfRule>
    <cfRule type="expression" priority="216" dxfId="1340" stopIfTrue="1">
      <formula>COUNT($A500)=1</formula>
    </cfRule>
  </conditionalFormatting>
  <conditionalFormatting sqref="J502">
    <cfRule type="expression" priority="213" dxfId="1340" stopIfTrue="1">
      <formula>$H502&lt;0</formula>
    </cfRule>
    <cfRule type="expression" priority="214" dxfId="1340" stopIfTrue="1">
      <formula>COUNT($A502)=1</formula>
    </cfRule>
  </conditionalFormatting>
  <conditionalFormatting sqref="J503">
    <cfRule type="expression" priority="211" dxfId="1340" stopIfTrue="1">
      <formula>$H503&lt;0</formula>
    </cfRule>
    <cfRule type="expression" priority="212" dxfId="1340" stopIfTrue="1">
      <formula>COUNT($A503)=1</formula>
    </cfRule>
  </conditionalFormatting>
  <conditionalFormatting sqref="J503">
    <cfRule type="expression" priority="209" dxfId="1340" stopIfTrue="1">
      <formula>$H503&lt;0</formula>
    </cfRule>
    <cfRule type="expression" priority="210" dxfId="1340" stopIfTrue="1">
      <formula>COUNT($A503)=1</formula>
    </cfRule>
  </conditionalFormatting>
  <conditionalFormatting sqref="J504">
    <cfRule type="expression" priority="207" dxfId="1340" stopIfTrue="1">
      <formula>$H504&lt;0</formula>
    </cfRule>
    <cfRule type="expression" priority="208" dxfId="1340" stopIfTrue="1">
      <formula>COUNT($A504)=1</formula>
    </cfRule>
  </conditionalFormatting>
  <conditionalFormatting sqref="J504">
    <cfRule type="expression" priority="205" dxfId="1340" stopIfTrue="1">
      <formula>$H504&lt;0</formula>
    </cfRule>
    <cfRule type="expression" priority="206" dxfId="1340" stopIfTrue="1">
      <formula>COUNT($A504)=1</formula>
    </cfRule>
  </conditionalFormatting>
  <conditionalFormatting sqref="J505">
    <cfRule type="expression" priority="203" dxfId="1340" stopIfTrue="1">
      <formula>$H505&lt;0</formula>
    </cfRule>
    <cfRule type="expression" priority="204" dxfId="1340" stopIfTrue="1">
      <formula>COUNT($A505)=1</formula>
    </cfRule>
  </conditionalFormatting>
  <conditionalFormatting sqref="J506">
    <cfRule type="expression" priority="201" dxfId="1340" stopIfTrue="1">
      <formula>$H506&lt;0</formula>
    </cfRule>
    <cfRule type="expression" priority="202" dxfId="1340" stopIfTrue="1">
      <formula>COUNT($A506)=1</formula>
    </cfRule>
  </conditionalFormatting>
  <conditionalFormatting sqref="J505">
    <cfRule type="expression" priority="199" dxfId="1340" stopIfTrue="1">
      <formula>$H505&lt;0</formula>
    </cfRule>
    <cfRule type="expression" priority="200" dxfId="1340" stopIfTrue="1">
      <formula>COUNT($A505)=1</formula>
    </cfRule>
  </conditionalFormatting>
  <conditionalFormatting sqref="J506">
    <cfRule type="expression" priority="197" dxfId="1340" stopIfTrue="1">
      <formula>$H506&lt;0</formula>
    </cfRule>
    <cfRule type="expression" priority="198" dxfId="1340" stopIfTrue="1">
      <formula>COUNT($A506)=1</formula>
    </cfRule>
  </conditionalFormatting>
  <conditionalFormatting sqref="J507">
    <cfRule type="expression" priority="195" dxfId="1340" stopIfTrue="1">
      <formula>$H507&lt;0</formula>
    </cfRule>
    <cfRule type="expression" priority="196" dxfId="1340" stopIfTrue="1">
      <formula>COUNT($A507)=1</formula>
    </cfRule>
  </conditionalFormatting>
  <conditionalFormatting sqref="J507">
    <cfRule type="expression" priority="193" dxfId="1340" stopIfTrue="1">
      <formula>$H507&lt;0</formula>
    </cfRule>
    <cfRule type="expression" priority="194" dxfId="1340" stopIfTrue="1">
      <formula>COUNT($A507)=1</formula>
    </cfRule>
  </conditionalFormatting>
  <conditionalFormatting sqref="J508">
    <cfRule type="expression" priority="191" dxfId="1340" stopIfTrue="1">
      <formula>$H508&lt;0</formula>
    </cfRule>
    <cfRule type="expression" priority="192" dxfId="1340" stopIfTrue="1">
      <formula>COUNT($A508)=1</formula>
    </cfRule>
  </conditionalFormatting>
  <conditionalFormatting sqref="J508">
    <cfRule type="expression" priority="189" dxfId="1340" stopIfTrue="1">
      <formula>$H508&lt;0</formula>
    </cfRule>
    <cfRule type="expression" priority="190" dxfId="1340" stopIfTrue="1">
      <formula>COUNT($A508)=1</formula>
    </cfRule>
  </conditionalFormatting>
  <conditionalFormatting sqref="J509">
    <cfRule type="expression" priority="187" dxfId="1340" stopIfTrue="1">
      <formula>$H509&lt;0</formula>
    </cfRule>
    <cfRule type="expression" priority="188" dxfId="1340" stopIfTrue="1">
      <formula>COUNT($A509)=1</formula>
    </cfRule>
  </conditionalFormatting>
  <conditionalFormatting sqref="J510">
    <cfRule type="expression" priority="185" dxfId="1340" stopIfTrue="1">
      <formula>$H510&lt;0</formula>
    </cfRule>
    <cfRule type="expression" priority="186" dxfId="1340" stopIfTrue="1">
      <formula>COUNT($A510)=1</formula>
    </cfRule>
  </conditionalFormatting>
  <conditionalFormatting sqref="J509">
    <cfRule type="expression" priority="183" dxfId="1340" stopIfTrue="1">
      <formula>$H509&lt;0</formula>
    </cfRule>
    <cfRule type="expression" priority="184" dxfId="1340" stopIfTrue="1">
      <formula>COUNT($A509)=1</formula>
    </cfRule>
  </conditionalFormatting>
  <conditionalFormatting sqref="J510">
    <cfRule type="expression" priority="181" dxfId="1340" stopIfTrue="1">
      <formula>$H510&lt;0</formula>
    </cfRule>
    <cfRule type="expression" priority="182" dxfId="1340" stopIfTrue="1">
      <formula>COUNT($A510)=1</formula>
    </cfRule>
  </conditionalFormatting>
  <conditionalFormatting sqref="J505">
    <cfRule type="expression" priority="179" dxfId="1340" stopIfTrue="1">
      <formula>$H505&lt;0</formula>
    </cfRule>
    <cfRule type="expression" priority="180" dxfId="1340" stopIfTrue="1">
      <formula>COUNT($A505)=1</formula>
    </cfRule>
  </conditionalFormatting>
  <conditionalFormatting sqref="J505">
    <cfRule type="expression" priority="177" dxfId="1340" stopIfTrue="1">
      <formula>$H505&lt;0</formula>
    </cfRule>
    <cfRule type="expression" priority="178" dxfId="1340" stopIfTrue="1">
      <formula>COUNT($A505)=1</formula>
    </cfRule>
  </conditionalFormatting>
  <conditionalFormatting sqref="J505">
    <cfRule type="expression" priority="175" dxfId="1340" stopIfTrue="1">
      <formula>$H505&lt;0</formula>
    </cfRule>
    <cfRule type="expression" priority="176" dxfId="1340" stopIfTrue="1">
      <formula>COUNT($A505)=1</formula>
    </cfRule>
  </conditionalFormatting>
  <conditionalFormatting sqref="J506">
    <cfRule type="expression" priority="173" dxfId="1340" stopIfTrue="1">
      <formula>$H506&lt;0</formula>
    </cfRule>
    <cfRule type="expression" priority="174" dxfId="1340" stopIfTrue="1">
      <formula>COUNT($A506)=1</formula>
    </cfRule>
  </conditionalFormatting>
  <conditionalFormatting sqref="J505">
    <cfRule type="expression" priority="171" dxfId="1340" stopIfTrue="1">
      <formula>$H505&lt;0</formula>
    </cfRule>
    <cfRule type="expression" priority="172" dxfId="1340" stopIfTrue="1">
      <formula>COUNT($A505)=1</formula>
    </cfRule>
  </conditionalFormatting>
  <conditionalFormatting sqref="J506">
    <cfRule type="expression" priority="169" dxfId="1340" stopIfTrue="1">
      <formula>$H506&lt;0</formula>
    </cfRule>
    <cfRule type="expression" priority="170" dxfId="1340" stopIfTrue="1">
      <formula>COUNT($A506)=1</formula>
    </cfRule>
  </conditionalFormatting>
  <conditionalFormatting sqref="J507">
    <cfRule type="expression" priority="167" dxfId="1340" stopIfTrue="1">
      <formula>$H507&lt;0</formula>
    </cfRule>
    <cfRule type="expression" priority="168" dxfId="1340" stopIfTrue="1">
      <formula>COUNT($A507)=1</formula>
    </cfRule>
  </conditionalFormatting>
  <conditionalFormatting sqref="J507">
    <cfRule type="expression" priority="165" dxfId="1340" stopIfTrue="1">
      <formula>$H507&lt;0</formula>
    </cfRule>
    <cfRule type="expression" priority="166" dxfId="1340" stopIfTrue="1">
      <formula>COUNT($A507)=1</formula>
    </cfRule>
  </conditionalFormatting>
  <conditionalFormatting sqref="J508">
    <cfRule type="expression" priority="163" dxfId="1340" stopIfTrue="1">
      <formula>$H508&lt;0</formula>
    </cfRule>
    <cfRule type="expression" priority="164" dxfId="1340" stopIfTrue="1">
      <formula>COUNT($A508)=1</formula>
    </cfRule>
  </conditionalFormatting>
  <conditionalFormatting sqref="J509:J510">
    <cfRule type="expression" priority="161" dxfId="1340" stopIfTrue="1">
      <formula>$H509&lt;0</formula>
    </cfRule>
    <cfRule type="expression" priority="162" dxfId="1340" stopIfTrue="1">
      <formula>COUNT($A509)=1</formula>
    </cfRule>
  </conditionalFormatting>
  <conditionalFormatting sqref="J508">
    <cfRule type="expression" priority="159" dxfId="1340" stopIfTrue="1">
      <formula>$H508&lt;0</formula>
    </cfRule>
    <cfRule type="expression" priority="160" dxfId="1340" stopIfTrue="1">
      <formula>COUNT($A508)=1</formula>
    </cfRule>
  </conditionalFormatting>
  <conditionalFormatting sqref="J509:J510">
    <cfRule type="expression" priority="157" dxfId="1340" stopIfTrue="1">
      <formula>$H509&lt;0</formula>
    </cfRule>
    <cfRule type="expression" priority="158" dxfId="1340" stopIfTrue="1">
      <formula>COUNT($A509)=1</formula>
    </cfRule>
  </conditionalFormatting>
  <conditionalFormatting sqref="J505">
    <cfRule type="expression" priority="155" dxfId="1340" stopIfTrue="1">
      <formula>$H505&lt;0</formula>
    </cfRule>
    <cfRule type="expression" priority="156" dxfId="1340" stopIfTrue="1">
      <formula>COUNT($A505)=1</formula>
    </cfRule>
  </conditionalFormatting>
  <conditionalFormatting sqref="J506:J507">
    <cfRule type="expression" priority="153" dxfId="1340" stopIfTrue="1">
      <formula>$H506&lt;0</formula>
    </cfRule>
    <cfRule type="expression" priority="154" dxfId="1340" stopIfTrue="1">
      <formula>COUNT($A506)=1</formula>
    </cfRule>
  </conditionalFormatting>
  <conditionalFormatting sqref="J508">
    <cfRule type="expression" priority="151" dxfId="1340" stopIfTrue="1">
      <formula>$H508&lt;0</formula>
    </cfRule>
    <cfRule type="expression" priority="152" dxfId="1340" stopIfTrue="1">
      <formula>COUNT($A508)=1</formula>
    </cfRule>
  </conditionalFormatting>
  <conditionalFormatting sqref="J505">
    <cfRule type="expression" priority="149" dxfId="1340" stopIfTrue="1">
      <formula>$H505&lt;0</formula>
    </cfRule>
    <cfRule type="expression" priority="150" dxfId="1340" stopIfTrue="1">
      <formula>COUNT($A505)=1</formula>
    </cfRule>
  </conditionalFormatting>
  <conditionalFormatting sqref="J506:J507">
    <cfRule type="expression" priority="147" dxfId="1340" stopIfTrue="1">
      <formula>$H506&lt;0</formula>
    </cfRule>
    <cfRule type="expression" priority="148" dxfId="1340" stopIfTrue="1">
      <formula>COUNT($A506)=1</formula>
    </cfRule>
  </conditionalFormatting>
  <conditionalFormatting sqref="J508">
    <cfRule type="expression" priority="145" dxfId="1340" stopIfTrue="1">
      <formula>$H508&lt;0</formula>
    </cfRule>
    <cfRule type="expression" priority="146" dxfId="1340" stopIfTrue="1">
      <formula>COUNT($A508)=1</formula>
    </cfRule>
  </conditionalFormatting>
  <conditionalFormatting sqref="J509">
    <cfRule type="expression" priority="143" dxfId="1340" stopIfTrue="1">
      <formula>$H509&lt;0</formula>
    </cfRule>
    <cfRule type="expression" priority="144" dxfId="1340" stopIfTrue="1">
      <formula>COUNT($A509)=1</formula>
    </cfRule>
  </conditionalFormatting>
  <conditionalFormatting sqref="J509">
    <cfRule type="expression" priority="141" dxfId="1340" stopIfTrue="1">
      <formula>$H509&lt;0</formula>
    </cfRule>
    <cfRule type="expression" priority="142" dxfId="1340" stopIfTrue="1">
      <formula>COUNT($A509)=1</formula>
    </cfRule>
  </conditionalFormatting>
  <conditionalFormatting sqref="J510">
    <cfRule type="expression" priority="139" dxfId="1340" stopIfTrue="1">
      <formula>$H510&lt;0</formula>
    </cfRule>
    <cfRule type="expression" priority="140" dxfId="1340" stopIfTrue="1">
      <formula>COUNT($A510)=1</formula>
    </cfRule>
  </conditionalFormatting>
  <conditionalFormatting sqref="J510">
    <cfRule type="expression" priority="137" dxfId="1340" stopIfTrue="1">
      <formula>$H510&lt;0</formula>
    </cfRule>
    <cfRule type="expression" priority="138" dxfId="1340" stopIfTrue="1">
      <formula>COUNT($A510)=1</formula>
    </cfRule>
  </conditionalFormatting>
  <conditionalFormatting sqref="J511">
    <cfRule type="expression" priority="135" dxfId="1340" stopIfTrue="1">
      <formula>$H511&lt;0</formula>
    </cfRule>
    <cfRule type="expression" priority="136" dxfId="1340" stopIfTrue="1">
      <formula>COUNT($A511)=1</formula>
    </cfRule>
  </conditionalFormatting>
  <conditionalFormatting sqref="J512">
    <cfRule type="expression" priority="133" dxfId="1340" stopIfTrue="1">
      <formula>$H512&lt;0</formula>
    </cfRule>
    <cfRule type="expression" priority="134" dxfId="1340" stopIfTrue="1">
      <formula>COUNT($A512)=1</formula>
    </cfRule>
  </conditionalFormatting>
  <conditionalFormatting sqref="J511">
    <cfRule type="expression" priority="131" dxfId="1340" stopIfTrue="1">
      <formula>$H511&lt;0</formula>
    </cfRule>
    <cfRule type="expression" priority="132" dxfId="1340" stopIfTrue="1">
      <formula>COUNT($A511)=1</formula>
    </cfRule>
  </conditionalFormatting>
  <conditionalFormatting sqref="J512">
    <cfRule type="expression" priority="129" dxfId="1340" stopIfTrue="1">
      <formula>$H512&lt;0</formula>
    </cfRule>
    <cfRule type="expression" priority="130" dxfId="1340" stopIfTrue="1">
      <formula>COUNT($A512)=1</formula>
    </cfRule>
  </conditionalFormatting>
  <conditionalFormatting sqref="J513">
    <cfRule type="expression" priority="127" dxfId="1340" stopIfTrue="1">
      <formula>$H513&lt;0</formula>
    </cfRule>
    <cfRule type="expression" priority="128" dxfId="1340" stopIfTrue="1">
      <formula>COUNT($A513)=1</formula>
    </cfRule>
  </conditionalFormatting>
  <conditionalFormatting sqref="J513">
    <cfRule type="expression" priority="125" dxfId="1340" stopIfTrue="1">
      <formula>$H513&lt;0</formula>
    </cfRule>
    <cfRule type="expression" priority="126" dxfId="1340" stopIfTrue="1">
      <formula>COUNT($A513)=1</formula>
    </cfRule>
  </conditionalFormatting>
  <conditionalFormatting sqref="J514">
    <cfRule type="expression" priority="123" dxfId="1340" stopIfTrue="1">
      <formula>$H514&lt;0</formula>
    </cfRule>
    <cfRule type="expression" priority="124" dxfId="1340" stopIfTrue="1">
      <formula>COUNT($A514)=1</formula>
    </cfRule>
  </conditionalFormatting>
  <conditionalFormatting sqref="J514">
    <cfRule type="expression" priority="121" dxfId="1340" stopIfTrue="1">
      <formula>$H514&lt;0</formula>
    </cfRule>
    <cfRule type="expression" priority="122" dxfId="1340" stopIfTrue="1">
      <formula>COUNT($A514)=1</formula>
    </cfRule>
  </conditionalFormatting>
  <conditionalFormatting sqref="J515">
    <cfRule type="expression" priority="119" dxfId="1340" stopIfTrue="1">
      <formula>$H515&lt;0</formula>
    </cfRule>
    <cfRule type="expression" priority="120" dxfId="1340" stopIfTrue="1">
      <formula>COUNT($A515)=1</formula>
    </cfRule>
  </conditionalFormatting>
  <conditionalFormatting sqref="J515">
    <cfRule type="expression" priority="115" dxfId="1340" stopIfTrue="1">
      <formula>$H515&lt;0</formula>
    </cfRule>
    <cfRule type="expression" priority="116" dxfId="1340" stopIfTrue="1">
      <formula>COUNT($A515)=1</formula>
    </cfRule>
  </conditionalFormatting>
  <conditionalFormatting sqref="J511">
    <cfRule type="expression" priority="111" dxfId="1340" stopIfTrue="1">
      <formula>$H511&lt;0</formula>
    </cfRule>
    <cfRule type="expression" priority="112" dxfId="1340" stopIfTrue="1">
      <formula>COUNT($A511)=1</formula>
    </cfRule>
  </conditionalFormatting>
  <conditionalFormatting sqref="J511">
    <cfRule type="expression" priority="109" dxfId="1340" stopIfTrue="1">
      <formula>$H511&lt;0</formula>
    </cfRule>
    <cfRule type="expression" priority="110" dxfId="1340" stopIfTrue="1">
      <formula>COUNT($A511)=1</formula>
    </cfRule>
  </conditionalFormatting>
  <conditionalFormatting sqref="J511">
    <cfRule type="expression" priority="107" dxfId="1340" stopIfTrue="1">
      <formula>$H511&lt;0</formula>
    </cfRule>
    <cfRule type="expression" priority="108" dxfId="1340" stopIfTrue="1">
      <formula>COUNT($A511)=1</formula>
    </cfRule>
  </conditionalFormatting>
  <conditionalFormatting sqref="J512">
    <cfRule type="expression" priority="105" dxfId="1340" stopIfTrue="1">
      <formula>$H512&lt;0</formula>
    </cfRule>
    <cfRule type="expression" priority="106" dxfId="1340" stopIfTrue="1">
      <formula>COUNT($A512)=1</formula>
    </cfRule>
  </conditionalFormatting>
  <conditionalFormatting sqref="J511">
    <cfRule type="expression" priority="103" dxfId="1340" stopIfTrue="1">
      <formula>$H511&lt;0</formula>
    </cfRule>
    <cfRule type="expression" priority="104" dxfId="1340" stopIfTrue="1">
      <formula>COUNT($A511)=1</formula>
    </cfRule>
  </conditionalFormatting>
  <conditionalFormatting sqref="J512">
    <cfRule type="expression" priority="101" dxfId="1340" stopIfTrue="1">
      <formula>$H512&lt;0</formula>
    </cfRule>
    <cfRule type="expression" priority="102" dxfId="1340" stopIfTrue="1">
      <formula>COUNT($A512)=1</formula>
    </cfRule>
  </conditionalFormatting>
  <conditionalFormatting sqref="J513">
    <cfRule type="expression" priority="99" dxfId="1340" stopIfTrue="1">
      <formula>$H513&lt;0</formula>
    </cfRule>
    <cfRule type="expression" priority="100" dxfId="1340" stopIfTrue="1">
      <formula>COUNT($A513)=1</formula>
    </cfRule>
  </conditionalFormatting>
  <conditionalFormatting sqref="J513">
    <cfRule type="expression" priority="97" dxfId="1340" stopIfTrue="1">
      <formula>$H513&lt;0</formula>
    </cfRule>
    <cfRule type="expression" priority="98" dxfId="1340" stopIfTrue="1">
      <formula>COUNT($A513)=1</formula>
    </cfRule>
  </conditionalFormatting>
  <conditionalFormatting sqref="J514">
    <cfRule type="expression" priority="95" dxfId="1340" stopIfTrue="1">
      <formula>$H514&lt;0</formula>
    </cfRule>
    <cfRule type="expression" priority="96" dxfId="1340" stopIfTrue="1">
      <formula>COUNT($A514)=1</formula>
    </cfRule>
  </conditionalFormatting>
  <conditionalFormatting sqref="J515">
    <cfRule type="expression" priority="93" dxfId="1340" stopIfTrue="1">
      <formula>$H515&lt;0</formula>
    </cfRule>
    <cfRule type="expression" priority="94" dxfId="1340" stopIfTrue="1">
      <formula>COUNT($A515)=1</formula>
    </cfRule>
  </conditionalFormatting>
  <conditionalFormatting sqref="J514">
    <cfRule type="expression" priority="91" dxfId="1340" stopIfTrue="1">
      <formula>$H514&lt;0</formula>
    </cfRule>
    <cfRule type="expression" priority="92" dxfId="1340" stopIfTrue="1">
      <formula>COUNT($A514)=1</formula>
    </cfRule>
  </conditionalFormatting>
  <conditionalFormatting sqref="J515">
    <cfRule type="expression" priority="89" dxfId="1340" stopIfTrue="1">
      <formula>$H515&lt;0</formula>
    </cfRule>
    <cfRule type="expression" priority="90" dxfId="1340" stopIfTrue="1">
      <formula>COUNT($A515)=1</formula>
    </cfRule>
  </conditionalFormatting>
  <conditionalFormatting sqref="J511">
    <cfRule type="expression" priority="87" dxfId="1340" stopIfTrue="1">
      <formula>$H511&lt;0</formula>
    </cfRule>
    <cfRule type="expression" priority="88" dxfId="1340" stopIfTrue="1">
      <formula>COUNT($A511)=1</formula>
    </cfRule>
  </conditionalFormatting>
  <conditionalFormatting sqref="J512:J513">
    <cfRule type="expression" priority="85" dxfId="1340" stopIfTrue="1">
      <formula>$H512&lt;0</formula>
    </cfRule>
    <cfRule type="expression" priority="86" dxfId="1340" stopIfTrue="1">
      <formula>COUNT($A512)=1</formula>
    </cfRule>
  </conditionalFormatting>
  <conditionalFormatting sqref="J514">
    <cfRule type="expression" priority="83" dxfId="1340" stopIfTrue="1">
      <formula>$H514&lt;0</formula>
    </cfRule>
    <cfRule type="expression" priority="84" dxfId="1340" stopIfTrue="1">
      <formula>COUNT($A514)=1</formula>
    </cfRule>
  </conditionalFormatting>
  <conditionalFormatting sqref="J511">
    <cfRule type="expression" priority="81" dxfId="1340" stopIfTrue="1">
      <formula>$H511&lt;0</formula>
    </cfRule>
    <cfRule type="expression" priority="82" dxfId="1340" stopIfTrue="1">
      <formula>COUNT($A511)=1</formula>
    </cfRule>
  </conditionalFormatting>
  <conditionalFormatting sqref="J512:J513">
    <cfRule type="expression" priority="79" dxfId="1340" stopIfTrue="1">
      <formula>$H512&lt;0</formula>
    </cfRule>
    <cfRule type="expression" priority="80" dxfId="1340" stopIfTrue="1">
      <formula>COUNT($A512)=1</formula>
    </cfRule>
  </conditionalFormatting>
  <conditionalFormatting sqref="J514">
    <cfRule type="expression" priority="77" dxfId="1340" stopIfTrue="1">
      <formula>$H514&lt;0</formula>
    </cfRule>
    <cfRule type="expression" priority="78" dxfId="1340" stopIfTrue="1">
      <formula>COUNT($A514)=1</formula>
    </cfRule>
  </conditionalFormatting>
  <conditionalFormatting sqref="J515">
    <cfRule type="expression" priority="75" dxfId="1340" stopIfTrue="1">
      <formula>$H515&lt;0</formula>
    </cfRule>
    <cfRule type="expression" priority="76" dxfId="1340" stopIfTrue="1">
      <formula>COUNT($A515)=1</formula>
    </cfRule>
  </conditionalFormatting>
  <conditionalFormatting sqref="J515">
    <cfRule type="expression" priority="73" dxfId="1340" stopIfTrue="1">
      <formula>$H515&lt;0</formula>
    </cfRule>
    <cfRule type="expression" priority="74" dxfId="1340" stopIfTrue="1">
      <formula>COUNT($A515)=1</formula>
    </cfRule>
  </conditionalFormatting>
  <conditionalFormatting sqref="J516">
    <cfRule type="expression" priority="67" dxfId="1340" stopIfTrue="1">
      <formula>$H516&lt;0</formula>
    </cfRule>
    <cfRule type="expression" priority="68" dxfId="1340" stopIfTrue="1">
      <formula>COUNT($A516)=1</formula>
    </cfRule>
  </conditionalFormatting>
  <conditionalFormatting sqref="J517">
    <cfRule type="expression" priority="65" dxfId="1340" stopIfTrue="1">
      <formula>$H517&lt;0</formula>
    </cfRule>
    <cfRule type="expression" priority="66" dxfId="1340" stopIfTrue="1">
      <formula>COUNT($A517)=1</formula>
    </cfRule>
  </conditionalFormatting>
  <conditionalFormatting sqref="J516">
    <cfRule type="expression" priority="63" dxfId="1340" stopIfTrue="1">
      <formula>$H516&lt;0</formula>
    </cfRule>
    <cfRule type="expression" priority="64" dxfId="1340" stopIfTrue="1">
      <formula>COUNT($A516)=1</formula>
    </cfRule>
  </conditionalFormatting>
  <conditionalFormatting sqref="J517">
    <cfRule type="expression" priority="61" dxfId="1340" stopIfTrue="1">
      <formula>$H517&lt;0</formula>
    </cfRule>
    <cfRule type="expression" priority="62" dxfId="1340" stopIfTrue="1">
      <formula>COUNT($A517)=1</formula>
    </cfRule>
  </conditionalFormatting>
  <conditionalFormatting sqref="J518">
    <cfRule type="expression" priority="59" dxfId="1340" stopIfTrue="1">
      <formula>$H518&lt;0</formula>
    </cfRule>
    <cfRule type="expression" priority="60" dxfId="1340" stopIfTrue="1">
      <formula>COUNT($A518)=1</formula>
    </cfRule>
  </conditionalFormatting>
  <conditionalFormatting sqref="J518">
    <cfRule type="expression" priority="57" dxfId="1340" stopIfTrue="1">
      <formula>$H518&lt;0</formula>
    </cfRule>
    <cfRule type="expression" priority="58" dxfId="1340" stopIfTrue="1">
      <formula>COUNT($A518)=1</formula>
    </cfRule>
  </conditionalFormatting>
  <conditionalFormatting sqref="J519">
    <cfRule type="expression" priority="55" dxfId="1340" stopIfTrue="1">
      <formula>$H519&lt;0</formula>
    </cfRule>
    <cfRule type="expression" priority="56" dxfId="1340" stopIfTrue="1">
      <formula>COUNT($A519)=1</formula>
    </cfRule>
  </conditionalFormatting>
  <conditionalFormatting sqref="J519">
    <cfRule type="expression" priority="53" dxfId="1340" stopIfTrue="1">
      <formula>$H519&lt;0</formula>
    </cfRule>
    <cfRule type="expression" priority="54" dxfId="1340" stopIfTrue="1">
      <formula>COUNT($A519)=1</formula>
    </cfRule>
  </conditionalFormatting>
  <conditionalFormatting sqref="J520">
    <cfRule type="expression" priority="51" dxfId="1340" stopIfTrue="1">
      <formula>$H520&lt;0</formula>
    </cfRule>
    <cfRule type="expression" priority="52" dxfId="1340" stopIfTrue="1">
      <formula>COUNT($A520)=1</formula>
    </cfRule>
  </conditionalFormatting>
  <conditionalFormatting sqref="J521">
    <cfRule type="expression" priority="49" dxfId="1340" stopIfTrue="1">
      <formula>$H521&lt;0</formula>
    </cfRule>
    <cfRule type="expression" priority="50" dxfId="1340" stopIfTrue="1">
      <formula>COUNT($A521)=1</formula>
    </cfRule>
  </conditionalFormatting>
  <conditionalFormatting sqref="J520">
    <cfRule type="expression" priority="47" dxfId="1340" stopIfTrue="1">
      <formula>$H520&lt;0</formula>
    </cfRule>
    <cfRule type="expression" priority="48" dxfId="1340" stopIfTrue="1">
      <formula>COUNT($A520)=1</formula>
    </cfRule>
  </conditionalFormatting>
  <conditionalFormatting sqref="J521">
    <cfRule type="expression" priority="45" dxfId="1340" stopIfTrue="1">
      <formula>$H521&lt;0</formula>
    </cfRule>
    <cfRule type="expression" priority="46" dxfId="1340" stopIfTrue="1">
      <formula>COUNT($A521)=1</formula>
    </cfRule>
  </conditionalFormatting>
  <conditionalFormatting sqref="J516">
    <cfRule type="expression" priority="43" dxfId="1340" stopIfTrue="1">
      <formula>$H516&lt;0</formula>
    </cfRule>
    <cfRule type="expression" priority="44" dxfId="1340" stopIfTrue="1">
      <formula>COUNT($A516)=1</formula>
    </cfRule>
  </conditionalFormatting>
  <conditionalFormatting sqref="J516">
    <cfRule type="expression" priority="41" dxfId="1340" stopIfTrue="1">
      <formula>$H516&lt;0</formula>
    </cfRule>
    <cfRule type="expression" priority="42" dxfId="1340" stopIfTrue="1">
      <formula>COUNT($A516)=1</formula>
    </cfRule>
  </conditionalFormatting>
  <conditionalFormatting sqref="J516">
    <cfRule type="expression" priority="39" dxfId="1340" stopIfTrue="1">
      <formula>$H516&lt;0</formula>
    </cfRule>
    <cfRule type="expression" priority="40" dxfId="1340" stopIfTrue="1">
      <formula>COUNT($A516)=1</formula>
    </cfRule>
  </conditionalFormatting>
  <conditionalFormatting sqref="J517">
    <cfRule type="expression" priority="37" dxfId="1340" stopIfTrue="1">
      <formula>$H517&lt;0</formula>
    </cfRule>
    <cfRule type="expression" priority="38" dxfId="1340" stopIfTrue="1">
      <formula>COUNT($A517)=1</formula>
    </cfRule>
  </conditionalFormatting>
  <conditionalFormatting sqref="J516">
    <cfRule type="expression" priority="35" dxfId="1340" stopIfTrue="1">
      <formula>$H516&lt;0</formula>
    </cfRule>
    <cfRule type="expression" priority="36" dxfId="1340" stopIfTrue="1">
      <formula>COUNT($A516)=1</formula>
    </cfRule>
  </conditionalFormatting>
  <conditionalFormatting sqref="J517">
    <cfRule type="expression" priority="33" dxfId="1340" stopIfTrue="1">
      <formula>$H517&lt;0</formula>
    </cfRule>
    <cfRule type="expression" priority="34" dxfId="1340" stopIfTrue="1">
      <formula>COUNT($A517)=1</formula>
    </cfRule>
  </conditionalFormatting>
  <conditionalFormatting sqref="J518">
    <cfRule type="expression" priority="31" dxfId="1340" stopIfTrue="1">
      <formula>$H518&lt;0</formula>
    </cfRule>
    <cfRule type="expression" priority="32" dxfId="1340" stopIfTrue="1">
      <formula>COUNT($A518)=1</formula>
    </cfRule>
  </conditionalFormatting>
  <conditionalFormatting sqref="J518">
    <cfRule type="expression" priority="29" dxfId="1340" stopIfTrue="1">
      <formula>$H518&lt;0</formula>
    </cfRule>
    <cfRule type="expression" priority="30" dxfId="1340" stopIfTrue="1">
      <formula>COUNT($A518)=1</formula>
    </cfRule>
  </conditionalFormatting>
  <conditionalFormatting sqref="J519">
    <cfRule type="expression" priority="27" dxfId="1340" stopIfTrue="1">
      <formula>$H519&lt;0</formula>
    </cfRule>
    <cfRule type="expression" priority="28" dxfId="1340" stopIfTrue="1">
      <formula>COUNT($A519)=1</formula>
    </cfRule>
  </conditionalFormatting>
  <conditionalFormatting sqref="J520:J521">
    <cfRule type="expression" priority="25" dxfId="1340" stopIfTrue="1">
      <formula>$H520&lt;0</formula>
    </cfRule>
    <cfRule type="expression" priority="26" dxfId="1340" stopIfTrue="1">
      <formula>COUNT($A520)=1</formula>
    </cfRule>
  </conditionalFormatting>
  <conditionalFormatting sqref="J519">
    <cfRule type="expression" priority="23" dxfId="1340" stopIfTrue="1">
      <formula>$H519&lt;0</formula>
    </cfRule>
    <cfRule type="expression" priority="24" dxfId="1340" stopIfTrue="1">
      <formula>COUNT($A519)=1</formula>
    </cfRule>
  </conditionalFormatting>
  <conditionalFormatting sqref="J520:J521">
    <cfRule type="expression" priority="21" dxfId="1340" stopIfTrue="1">
      <formula>$H520&lt;0</formula>
    </cfRule>
    <cfRule type="expression" priority="22" dxfId="1340" stopIfTrue="1">
      <formula>COUNT($A520)=1</formula>
    </cfRule>
  </conditionalFormatting>
  <conditionalFormatting sqref="J516">
    <cfRule type="expression" priority="19" dxfId="1340" stopIfTrue="1">
      <formula>$H516&lt;0</formula>
    </cfRule>
    <cfRule type="expression" priority="20" dxfId="1340" stopIfTrue="1">
      <formula>COUNT($A516)=1</formula>
    </cfRule>
  </conditionalFormatting>
  <conditionalFormatting sqref="J517:J518">
    <cfRule type="expression" priority="17" dxfId="1340" stopIfTrue="1">
      <formula>$H517&lt;0</formula>
    </cfRule>
    <cfRule type="expression" priority="18" dxfId="1340" stopIfTrue="1">
      <formula>COUNT($A517)=1</formula>
    </cfRule>
  </conditionalFormatting>
  <conditionalFormatting sqref="J519">
    <cfRule type="expression" priority="15" dxfId="1340" stopIfTrue="1">
      <formula>$H519&lt;0</formula>
    </cfRule>
    <cfRule type="expression" priority="16" dxfId="1340" stopIfTrue="1">
      <formula>COUNT($A519)=1</formula>
    </cfRule>
  </conditionalFormatting>
  <conditionalFormatting sqref="J516">
    <cfRule type="expression" priority="13" dxfId="1340" stopIfTrue="1">
      <formula>$H516&lt;0</formula>
    </cfRule>
    <cfRule type="expression" priority="14" dxfId="1340" stopIfTrue="1">
      <formula>COUNT($A516)=1</formula>
    </cfRule>
  </conditionalFormatting>
  <conditionalFormatting sqref="J517:J518">
    <cfRule type="expression" priority="11" dxfId="1340" stopIfTrue="1">
      <formula>$H517&lt;0</formula>
    </cfRule>
    <cfRule type="expression" priority="12" dxfId="1340" stopIfTrue="1">
      <formula>COUNT($A517)=1</formula>
    </cfRule>
  </conditionalFormatting>
  <conditionalFormatting sqref="J519">
    <cfRule type="expression" priority="9" dxfId="1340" stopIfTrue="1">
      <formula>$H519&lt;0</formula>
    </cfRule>
    <cfRule type="expression" priority="10" dxfId="1340" stopIfTrue="1">
      <formula>COUNT($A519)=1</formula>
    </cfRule>
  </conditionalFormatting>
  <conditionalFormatting sqref="J520">
    <cfRule type="expression" priority="7" dxfId="1340" stopIfTrue="1">
      <formula>$H520&lt;0</formula>
    </cfRule>
    <cfRule type="expression" priority="8" dxfId="1340" stopIfTrue="1">
      <formula>COUNT($A520)=1</formula>
    </cfRule>
  </conditionalFormatting>
  <conditionalFormatting sqref="J520">
    <cfRule type="expression" priority="5" dxfId="1340" stopIfTrue="1">
      <formula>$H520&lt;0</formula>
    </cfRule>
    <cfRule type="expression" priority="6" dxfId="1340" stopIfTrue="1">
      <formula>COUNT($A520)=1</formula>
    </cfRule>
  </conditionalFormatting>
  <conditionalFormatting sqref="J521">
    <cfRule type="expression" priority="3" dxfId="1340" stopIfTrue="1">
      <formula>$H521&lt;0</formula>
    </cfRule>
    <cfRule type="expression" priority="4" dxfId="1340" stopIfTrue="1">
      <formula>COUNT($A521)=1</formula>
    </cfRule>
  </conditionalFormatting>
  <conditionalFormatting sqref="J521">
    <cfRule type="expression" priority="1" dxfId="1340" stopIfTrue="1">
      <formula>$H521&lt;0</formula>
    </cfRule>
    <cfRule type="expression" priority="2" dxfId="1340" stopIfTrue="1">
      <formula>COUNT($A521)=1</formula>
    </cfRule>
  </conditionalFormatting>
  <dataValidations count="4">
    <dataValidation type="whole" operator="equal" allowBlank="1" showInputMessage="1" showErrorMessage="1" promptTitle="このセルには数式が設定されています！" prompt="このセルには数式が設定されています。内容を変更しないでください。&#10;キャンセルで戻ります。" imeMode="off" sqref="I6:I521">
      <formula1>777</formula1>
    </dataValidation>
    <dataValidation operator="equal" allowBlank="1" showInputMessage="1" showErrorMessage="1" promptTitle="このセルには数式が設定されています！" prompt="このセルには数式が設定されています。内容を変更しないでください。&#10;キャンセルで戻ります。" imeMode="off" sqref="I5"/>
    <dataValidation type="list" allowBlank="1" showInputMessage="1" showErrorMessage="1" sqref="E5:E521">
      <formula1>$N$11:$N$13</formula1>
    </dataValidation>
    <dataValidation type="list" allowBlank="1" showInputMessage="1" showErrorMessage="1" sqref="D5:D521">
      <formula1>$M$5:$M$18</formula1>
    </dataValidation>
  </dataValidations>
  <printOptions/>
  <pageMargins left="0.72" right="0.2362204724409449" top="0.3937007874015748" bottom="0.4724409448818898" header="0.2" footer="0.35433070866141736"/>
  <pageSetup horizontalDpi="600" verticalDpi="600" orientation="portrait" paperSize="9" scale="69" r:id="rId2"/>
  <headerFooter alignWithMargins="0">
    <oddHeader>&amp;R&amp;"ＭＳ ゴシック,標準"&amp;14№&amp;P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79"/>
  <sheetViews>
    <sheetView showGridLines="0" zoomScalePageLayoutView="0" workbookViewId="0" topLeftCell="B13">
      <selection activeCell="AR13" sqref="AR13"/>
    </sheetView>
  </sheetViews>
  <sheetFormatPr defaultColWidth="8.796875" defaultRowHeight="14.25"/>
  <cols>
    <col min="1" max="1" width="5.8984375" style="25" hidden="1" customWidth="1"/>
    <col min="2" max="19" width="3.09765625" style="25" customWidth="1"/>
    <col min="20" max="20" width="3.09765625" style="66" customWidth="1"/>
    <col min="21" max="23" width="3.09765625" style="67" customWidth="1"/>
    <col min="24" max="32" width="3.09765625" style="66" customWidth="1"/>
    <col min="33" max="33" width="3.09765625" style="66" hidden="1" customWidth="1"/>
    <col min="34" max="34" width="5.59765625" style="25" hidden="1" customWidth="1"/>
    <col min="35" max="35" width="4.5" style="25" hidden="1" customWidth="1"/>
    <col min="36" max="36" width="3.5" style="25" hidden="1" customWidth="1"/>
    <col min="37" max="37" width="25.69921875" style="25" hidden="1" customWidth="1"/>
    <col min="38" max="38" width="13" style="25" hidden="1" customWidth="1"/>
    <col min="39" max="39" width="5.59765625" style="25" hidden="1" customWidth="1"/>
    <col min="40" max="40" width="5.59765625" style="25" customWidth="1"/>
    <col min="41" max="16384" width="9" style="25" customWidth="1"/>
  </cols>
  <sheetData>
    <row r="1" spans="2:39" ht="16.5" customHeight="1">
      <c r="B1" s="193" t="s">
        <v>13</v>
      </c>
      <c r="C1" s="193"/>
      <c r="D1" s="193"/>
      <c r="E1" s="193"/>
      <c r="F1" s="193"/>
      <c r="G1" s="193"/>
      <c r="H1" s="193"/>
      <c r="I1" s="193"/>
      <c r="J1" s="193"/>
      <c r="K1" s="194" t="s">
        <v>55</v>
      </c>
      <c r="L1" s="195"/>
      <c r="M1" s="195"/>
      <c r="N1" s="195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89"/>
      <c r="AG1" s="89"/>
      <c r="AH1" s="71"/>
      <c r="AI1" s="146"/>
      <c r="AJ1" s="136"/>
      <c r="AK1" s="136"/>
      <c r="AL1" s="136"/>
      <c r="AM1" s="136"/>
    </row>
    <row r="2" spans="2:39" ht="16.5" customHeight="1">
      <c r="B2" s="34">
        <v>1</v>
      </c>
      <c r="C2" s="39"/>
      <c r="D2" s="40" t="s">
        <v>27</v>
      </c>
      <c r="E2" s="41"/>
      <c r="F2" s="42"/>
      <c r="G2" s="42"/>
      <c r="H2" s="42"/>
      <c r="I2" s="42"/>
      <c r="J2" s="42"/>
      <c r="K2" s="167">
        <v>10000</v>
      </c>
      <c r="L2" s="168"/>
      <c r="M2" s="168"/>
      <c r="N2" s="168"/>
      <c r="S2" s="83"/>
      <c r="T2" s="196"/>
      <c r="U2" s="196"/>
      <c r="V2" s="97"/>
      <c r="W2" s="97"/>
      <c r="X2" s="87"/>
      <c r="Y2" s="83"/>
      <c r="Z2" s="83"/>
      <c r="AA2" s="83"/>
      <c r="AB2" s="83"/>
      <c r="AC2" s="83"/>
      <c r="AD2" s="83"/>
      <c r="AE2" s="83"/>
      <c r="AF2" s="83"/>
      <c r="AG2" s="72"/>
      <c r="AH2" s="72"/>
      <c r="AI2" s="136"/>
      <c r="AJ2" s="136"/>
      <c r="AK2" s="136"/>
      <c r="AL2" s="136"/>
      <c r="AM2" s="136"/>
    </row>
    <row r="3" spans="2:39" ht="16.5" customHeight="1">
      <c r="B3" s="33">
        <v>2</v>
      </c>
      <c r="C3" s="43"/>
      <c r="D3" s="44" t="s">
        <v>5</v>
      </c>
      <c r="E3" s="45"/>
      <c r="F3" s="45"/>
      <c r="G3" s="45"/>
      <c r="H3" s="45"/>
      <c r="I3" s="45"/>
      <c r="J3" s="45"/>
      <c r="K3" s="167">
        <v>20000</v>
      </c>
      <c r="L3" s="168"/>
      <c r="M3" s="168"/>
      <c r="N3" s="168"/>
      <c r="S3" s="83"/>
      <c r="T3" s="196"/>
      <c r="U3" s="196"/>
      <c r="V3" s="97"/>
      <c r="W3" s="97"/>
      <c r="X3" s="87"/>
      <c r="Y3" s="83"/>
      <c r="Z3" s="83"/>
      <c r="AA3" s="83"/>
      <c r="AB3" s="83"/>
      <c r="AC3" s="83"/>
      <c r="AD3" s="83"/>
      <c r="AE3" s="83"/>
      <c r="AF3" s="83"/>
      <c r="AG3" s="28"/>
      <c r="AH3" s="28"/>
      <c r="AI3" s="136"/>
      <c r="AJ3" s="136"/>
      <c r="AK3" s="136"/>
      <c r="AL3" s="136"/>
      <c r="AM3" s="136"/>
    </row>
    <row r="4" spans="2:39" ht="16.5" customHeight="1">
      <c r="B4" s="33">
        <v>3</v>
      </c>
      <c r="C4" s="165" t="s">
        <v>7</v>
      </c>
      <c r="D4" s="45" t="s">
        <v>6</v>
      </c>
      <c r="E4" s="45"/>
      <c r="F4" s="45"/>
      <c r="G4" s="45"/>
      <c r="H4" s="45"/>
      <c r="I4" s="45"/>
      <c r="J4" s="45"/>
      <c r="K4" s="167">
        <v>30000</v>
      </c>
      <c r="L4" s="168"/>
      <c r="M4" s="168"/>
      <c r="N4" s="168"/>
      <c r="S4" s="83"/>
      <c r="T4" s="177"/>
      <c r="U4" s="177"/>
      <c r="V4" s="96"/>
      <c r="W4" s="96"/>
      <c r="X4" s="87"/>
      <c r="Y4" s="83"/>
      <c r="Z4" s="83"/>
      <c r="AA4" s="83"/>
      <c r="AB4" s="83"/>
      <c r="AC4" s="83"/>
      <c r="AD4" s="83"/>
      <c r="AE4" s="83"/>
      <c r="AF4" s="83"/>
      <c r="AG4" s="28"/>
      <c r="AH4" s="28"/>
      <c r="AI4" s="136"/>
      <c r="AJ4" s="136"/>
      <c r="AK4" s="136"/>
      <c r="AL4" s="136"/>
      <c r="AM4" s="136"/>
    </row>
    <row r="5" spans="2:39" ht="16.5" customHeight="1">
      <c r="B5" s="33">
        <v>4</v>
      </c>
      <c r="C5" s="166"/>
      <c r="D5" s="46" t="s">
        <v>34</v>
      </c>
      <c r="E5" s="45"/>
      <c r="F5" s="46"/>
      <c r="G5" s="46"/>
      <c r="H5" s="46"/>
      <c r="I5" s="46"/>
      <c r="J5" s="46"/>
      <c r="K5" s="167">
        <v>40000</v>
      </c>
      <c r="L5" s="168"/>
      <c r="M5" s="168"/>
      <c r="N5" s="168"/>
      <c r="S5" s="83"/>
      <c r="T5" s="177"/>
      <c r="U5" s="177"/>
      <c r="V5" s="96"/>
      <c r="W5" s="96"/>
      <c r="X5" s="87"/>
      <c r="Y5" s="83"/>
      <c r="Z5" s="83"/>
      <c r="AA5" s="83"/>
      <c r="AB5" s="83"/>
      <c r="AC5" s="83"/>
      <c r="AD5" s="83"/>
      <c r="AE5" s="83"/>
      <c r="AF5" s="83"/>
      <c r="AG5" s="25"/>
      <c r="AI5" s="136"/>
      <c r="AJ5" s="136"/>
      <c r="AK5" s="136"/>
      <c r="AL5" s="136"/>
      <c r="AM5" s="136"/>
    </row>
    <row r="6" spans="2:39" ht="16.5" customHeight="1">
      <c r="B6" s="33">
        <v>5</v>
      </c>
      <c r="C6" s="166"/>
      <c r="D6" s="45" t="s">
        <v>35</v>
      </c>
      <c r="E6" s="45"/>
      <c r="F6" s="45"/>
      <c r="G6" s="45"/>
      <c r="H6" s="45"/>
      <c r="I6" s="45"/>
      <c r="J6" s="45"/>
      <c r="K6" s="167">
        <v>50000</v>
      </c>
      <c r="L6" s="168"/>
      <c r="M6" s="168"/>
      <c r="N6" s="168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25"/>
      <c r="AI6" s="136"/>
      <c r="AJ6" s="136"/>
      <c r="AK6" s="136"/>
      <c r="AL6" s="136"/>
      <c r="AM6" s="136"/>
    </row>
    <row r="7" spans="2:39" ht="16.5" customHeight="1">
      <c r="B7" s="33">
        <v>6</v>
      </c>
      <c r="C7" s="43"/>
      <c r="D7" s="45" t="s">
        <v>36</v>
      </c>
      <c r="E7" s="45"/>
      <c r="F7" s="45"/>
      <c r="G7" s="45"/>
      <c r="H7" s="45"/>
      <c r="I7" s="45"/>
      <c r="J7" s="45"/>
      <c r="K7" s="167">
        <v>60000</v>
      </c>
      <c r="L7" s="168"/>
      <c r="M7" s="168"/>
      <c r="N7" s="168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25"/>
      <c r="AI7" s="136"/>
      <c r="AJ7" s="136"/>
      <c r="AK7" s="136"/>
      <c r="AL7" s="136"/>
      <c r="AM7" s="136"/>
    </row>
    <row r="8" spans="2:39" ht="16.5" customHeight="1">
      <c r="B8" s="33">
        <v>7</v>
      </c>
      <c r="C8" s="43"/>
      <c r="D8" s="46" t="s">
        <v>37</v>
      </c>
      <c r="E8" s="45"/>
      <c r="F8" s="46"/>
      <c r="G8" s="46"/>
      <c r="H8" s="46"/>
      <c r="I8" s="46"/>
      <c r="J8" s="46"/>
      <c r="K8" s="167">
        <v>70000</v>
      </c>
      <c r="L8" s="168"/>
      <c r="M8" s="168"/>
      <c r="N8" s="168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25"/>
      <c r="AI8" s="136"/>
      <c r="AJ8" s="136"/>
      <c r="AK8" s="136"/>
      <c r="AL8" s="136"/>
      <c r="AM8" s="136"/>
    </row>
    <row r="9" spans="2:39" ht="16.5" customHeight="1">
      <c r="B9" s="33">
        <v>8</v>
      </c>
      <c r="C9" s="43"/>
      <c r="D9" s="45" t="s">
        <v>38</v>
      </c>
      <c r="E9" s="45"/>
      <c r="F9" s="45"/>
      <c r="G9" s="45"/>
      <c r="H9" s="45"/>
      <c r="I9" s="45"/>
      <c r="J9" s="45"/>
      <c r="K9" s="167">
        <v>80000</v>
      </c>
      <c r="L9" s="168"/>
      <c r="M9" s="168"/>
      <c r="N9" s="168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25"/>
      <c r="AI9" s="136"/>
      <c r="AJ9" s="136"/>
      <c r="AK9" s="136"/>
      <c r="AL9" s="136"/>
      <c r="AM9" s="136"/>
    </row>
    <row r="10" spans="2:39" ht="16.5" customHeight="1">
      <c r="B10" s="33">
        <v>9</v>
      </c>
      <c r="C10" s="47"/>
      <c r="D10" s="88" t="s">
        <v>39</v>
      </c>
      <c r="E10" s="88"/>
      <c r="F10" s="88"/>
      <c r="G10" s="88"/>
      <c r="H10" s="88"/>
      <c r="I10" s="88"/>
      <c r="J10" s="88"/>
      <c r="K10" s="167">
        <v>90000</v>
      </c>
      <c r="L10" s="168"/>
      <c r="M10" s="168"/>
      <c r="N10" s="168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25"/>
      <c r="AI10" s="162" t="s">
        <v>57</v>
      </c>
      <c r="AJ10" s="135"/>
      <c r="AK10" s="136"/>
      <c r="AL10" s="136"/>
      <c r="AM10" s="136"/>
    </row>
    <row r="11" spans="2:39" ht="16.5" customHeight="1">
      <c r="B11" s="33">
        <v>10</v>
      </c>
      <c r="C11" s="47"/>
      <c r="D11" s="88" t="s">
        <v>26</v>
      </c>
      <c r="E11" s="88"/>
      <c r="F11" s="88"/>
      <c r="G11" s="88"/>
      <c r="H11" s="88"/>
      <c r="I11" s="88"/>
      <c r="J11" s="88"/>
      <c r="K11" s="167">
        <v>100000</v>
      </c>
      <c r="L11" s="168"/>
      <c r="M11" s="168"/>
      <c r="N11" s="168"/>
      <c r="S11" s="83"/>
      <c r="T11" s="83"/>
      <c r="U11" s="84"/>
      <c r="V11" s="84"/>
      <c r="W11" s="84"/>
      <c r="X11" s="83"/>
      <c r="Y11" s="83"/>
      <c r="Z11" s="83"/>
      <c r="AA11" s="83"/>
      <c r="AB11" s="83"/>
      <c r="AC11" s="83"/>
      <c r="AD11" s="83"/>
      <c r="AE11" s="83"/>
      <c r="AF11" s="83"/>
      <c r="AG11" s="25"/>
      <c r="AI11" s="162"/>
      <c r="AJ11" s="135"/>
      <c r="AK11" s="136"/>
      <c r="AL11" s="136"/>
      <c r="AM11" s="136"/>
    </row>
    <row r="12" spans="2:39" ht="12.75" customHeight="1">
      <c r="B12" s="52"/>
      <c r="C12" s="28"/>
      <c r="D12" s="28"/>
      <c r="E12" s="28"/>
      <c r="F12" s="28"/>
      <c r="G12" s="28"/>
      <c r="H12" s="28"/>
      <c r="I12" s="28"/>
      <c r="J12" s="28"/>
      <c r="K12" s="86"/>
      <c r="L12" s="87"/>
      <c r="M12" s="90"/>
      <c r="N12" s="85"/>
      <c r="O12" s="85"/>
      <c r="P12" s="85"/>
      <c r="Q12" s="85"/>
      <c r="R12" s="85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25"/>
      <c r="AI12" s="162"/>
      <c r="AJ12" s="135"/>
      <c r="AK12" s="136"/>
      <c r="AL12" s="136"/>
      <c r="AM12" s="136"/>
    </row>
    <row r="13" spans="1:39" ht="15.75" customHeight="1">
      <c r="A13" s="59"/>
      <c r="B13" s="52"/>
      <c r="C13" s="28"/>
      <c r="D13" s="28"/>
      <c r="E13" s="28"/>
      <c r="F13" s="28"/>
      <c r="G13" s="28"/>
      <c r="H13" s="28"/>
      <c r="I13" s="28"/>
      <c r="J13" s="28"/>
      <c r="U13" s="66"/>
      <c r="V13" s="66"/>
      <c r="W13" s="66"/>
      <c r="AI13" s="162"/>
      <c r="AJ13" s="135"/>
      <c r="AK13" s="136"/>
      <c r="AL13" s="136"/>
      <c r="AM13" s="136"/>
    </row>
    <row r="14" spans="1:39" ht="15.75" customHeight="1" thickBot="1">
      <c r="A14" s="59"/>
      <c r="B14" s="52"/>
      <c r="C14" s="28"/>
      <c r="D14" s="28"/>
      <c r="E14" s="28"/>
      <c r="F14" s="28"/>
      <c r="G14" s="28"/>
      <c r="H14" s="28"/>
      <c r="I14" s="28"/>
      <c r="J14" s="28"/>
      <c r="U14" s="66"/>
      <c r="V14" s="66"/>
      <c r="W14" s="66"/>
      <c r="AI14" s="162"/>
      <c r="AJ14" s="137"/>
      <c r="AK14" s="136"/>
      <c r="AL14" s="136"/>
      <c r="AM14" s="136"/>
    </row>
    <row r="15" spans="1:39" ht="15.75" customHeight="1">
      <c r="A15" s="59"/>
      <c r="B15" s="52"/>
      <c r="C15" s="28"/>
      <c r="D15" s="185" t="s">
        <v>25</v>
      </c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7"/>
      <c r="U15" s="66"/>
      <c r="V15" s="66"/>
      <c r="W15" s="66"/>
      <c r="AI15" s="162"/>
      <c r="AJ15" s="137"/>
      <c r="AK15" s="136"/>
      <c r="AL15" s="136"/>
      <c r="AM15" s="136"/>
    </row>
    <row r="16" spans="4:39" ht="12.75" customHeight="1">
      <c r="D16" s="178">
        <v>6</v>
      </c>
      <c r="E16" s="179"/>
      <c r="F16" s="81" t="s">
        <v>23</v>
      </c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9"/>
      <c r="AI16" s="162"/>
      <c r="AJ16" s="137"/>
      <c r="AK16" s="138"/>
      <c r="AL16" s="138"/>
      <c r="AM16" s="136"/>
    </row>
    <row r="17" spans="4:39" ht="12.75" customHeight="1" thickBot="1">
      <c r="D17" s="180"/>
      <c r="E17" s="181"/>
      <c r="F17" s="82" t="s">
        <v>53</v>
      </c>
      <c r="G17" s="80"/>
      <c r="H17" s="80"/>
      <c r="I17" s="80"/>
      <c r="J17" s="80"/>
      <c r="K17" s="80"/>
      <c r="L17" s="80"/>
      <c r="M17" s="80"/>
      <c r="N17" s="80"/>
      <c r="O17" s="78"/>
      <c r="P17" s="78"/>
      <c r="Q17" s="78"/>
      <c r="R17" s="78"/>
      <c r="S17" s="79"/>
      <c r="AI17" s="162"/>
      <c r="AJ17" s="137"/>
      <c r="AK17" s="138"/>
      <c r="AL17" s="138"/>
      <c r="AM17" s="136"/>
    </row>
    <row r="18" spans="2:39" ht="18" customHeight="1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154" t="s">
        <v>55</v>
      </c>
      <c r="P18" s="155"/>
      <c r="Q18" s="155"/>
      <c r="R18" s="155"/>
      <c r="S18" s="156"/>
      <c r="T18" s="172" t="s">
        <v>47</v>
      </c>
      <c r="U18" s="172"/>
      <c r="V18" s="172"/>
      <c r="W18" s="172"/>
      <c r="X18" s="172"/>
      <c r="Y18" s="172"/>
      <c r="Z18" s="160" t="s">
        <v>56</v>
      </c>
      <c r="AA18" s="160"/>
      <c r="AB18" s="160"/>
      <c r="AC18" s="160"/>
      <c r="AD18" s="160"/>
      <c r="AE18" s="160"/>
      <c r="AF18" s="25"/>
      <c r="AG18" s="25"/>
      <c r="AI18" s="162"/>
      <c r="AJ18" s="137"/>
      <c r="AK18" s="136"/>
      <c r="AL18" s="136"/>
      <c r="AM18" s="136"/>
    </row>
    <row r="19" spans="2:39" ht="27" customHeight="1">
      <c r="B19" s="28"/>
      <c r="C19" s="153" t="str">
        <f>VLOOKUP(D16,$AJ$19:$AL$48,2,0)</f>
        <v>役務費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7">
        <f>VLOOKUP(D16,$AJ$19:$AL$48,3,0)</f>
        <v>60000</v>
      </c>
      <c r="P19" s="158"/>
      <c r="Q19" s="158"/>
      <c r="R19" s="158"/>
      <c r="S19" s="159"/>
      <c r="T19" s="173">
        <f>SUM(T22:Y142)</f>
        <v>1210</v>
      </c>
      <c r="U19" s="174"/>
      <c r="V19" s="174"/>
      <c r="W19" s="174"/>
      <c r="X19" s="174"/>
      <c r="Y19" s="175"/>
      <c r="Z19" s="161">
        <f>O19-T19</f>
        <v>58790</v>
      </c>
      <c r="AA19" s="161"/>
      <c r="AB19" s="161"/>
      <c r="AC19" s="161"/>
      <c r="AD19" s="161"/>
      <c r="AE19" s="161"/>
      <c r="AF19" s="60"/>
      <c r="AG19" s="25"/>
      <c r="AI19" s="162"/>
      <c r="AJ19" s="137"/>
      <c r="AK19" s="136"/>
      <c r="AL19" s="136"/>
      <c r="AM19" s="136"/>
    </row>
    <row r="20" spans="2:39" ht="15" customHeight="1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1"/>
      <c r="P20" s="30"/>
      <c r="Q20" s="32"/>
      <c r="R20" s="32"/>
      <c r="S20" s="32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I20" s="136"/>
      <c r="AJ20" s="137"/>
      <c r="AK20" s="139"/>
      <c r="AL20" s="140"/>
      <c r="AM20" s="136"/>
    </row>
    <row r="21" spans="2:39" s="62" customFormat="1" ht="27" customHeight="1">
      <c r="B21" s="183" t="s">
        <v>8</v>
      </c>
      <c r="C21" s="184"/>
      <c r="D21" s="183" t="s">
        <v>9</v>
      </c>
      <c r="E21" s="184"/>
      <c r="F21" s="184"/>
      <c r="G21" s="191" t="s">
        <v>10</v>
      </c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76" t="s">
        <v>11</v>
      </c>
      <c r="U21" s="176"/>
      <c r="V21" s="176"/>
      <c r="W21" s="176"/>
      <c r="X21" s="176"/>
      <c r="Y21" s="176"/>
      <c r="Z21" s="176" t="s">
        <v>52</v>
      </c>
      <c r="AA21" s="176"/>
      <c r="AB21" s="176"/>
      <c r="AC21" s="176"/>
      <c r="AD21" s="176"/>
      <c r="AE21" s="176"/>
      <c r="AF21" s="77"/>
      <c r="AG21" s="77"/>
      <c r="AI21" s="136"/>
      <c r="AJ21" s="152" t="s">
        <v>63</v>
      </c>
      <c r="AK21" s="139"/>
      <c r="AL21" s="140"/>
      <c r="AM21" s="136"/>
    </row>
    <row r="22" spans="1:39" s="62" customFormat="1" ht="39.75" customHeight="1">
      <c r="A22" s="62">
        <v>1</v>
      </c>
      <c r="B22" s="170">
        <f>IF($AI22="","",IF(AND($D$16&gt;=12,$D$16&lt;=20),INDEX(出納簿シート!#REF!,$AI22),INDEX('出納簿シート'!C:C,$AI22)))</f>
        <v>2</v>
      </c>
      <c r="C22" s="170"/>
      <c r="D22" s="188">
        <f>IF($AI22="","",INDEX('出納簿シート'!A:A,$AI22))</f>
        <v>40758</v>
      </c>
      <c r="E22" s="189"/>
      <c r="F22" s="190"/>
      <c r="G22" s="182" t="str">
        <f>IF($AI22="","",INDEX('出納簿シート'!F:F,$AI22))</f>
        <v>切手代</v>
      </c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64">
        <f>IF($AI22="","",INDEX('出納簿シート'!H:H,$AI22))</f>
        <v>1190</v>
      </c>
      <c r="U22" s="164"/>
      <c r="V22" s="164"/>
      <c r="W22" s="164"/>
      <c r="X22" s="164"/>
      <c r="Y22" s="164"/>
      <c r="Z22" s="164">
        <f>IF(ISERROR(T22),"",T22)</f>
        <v>1190</v>
      </c>
      <c r="AA22" s="164"/>
      <c r="AB22" s="164"/>
      <c r="AC22" s="164"/>
      <c r="AD22" s="164"/>
      <c r="AE22" s="164"/>
      <c r="AF22" s="75"/>
      <c r="AG22" s="75"/>
      <c r="AI22" s="141">
        <f>IF(ISERROR(SMALL('出納簿シート'!K:K,$A22)),"",SMALL('出納簿シート'!K:K,$A22))</f>
        <v>8</v>
      </c>
      <c r="AJ22" s="152"/>
      <c r="AK22" s="139"/>
      <c r="AL22" s="140"/>
      <c r="AM22" s="136"/>
    </row>
    <row r="23" spans="1:39" s="62" customFormat="1" ht="39.75" customHeight="1">
      <c r="A23" s="62">
        <v>2</v>
      </c>
      <c r="B23" s="170">
        <f>IF($AI23="","",IF(AND($D$16&gt;=12,$D$16&lt;=20),INDEX(出納簿シート!#REF!,$AI23),INDEX('出納簿シート'!C:C,$AI23)))</f>
        <v>3</v>
      </c>
      <c r="C23" s="170"/>
      <c r="D23" s="192">
        <f>IF($AI23="","",INDEX('出納簿シート'!A:A,$AI23))</f>
        <v>40759</v>
      </c>
      <c r="E23" s="192"/>
      <c r="F23" s="192"/>
      <c r="G23" s="171" t="str">
        <f>IF($AI23="","",INDEX('出納簿シート'!F:F,$AI23))</f>
        <v>切手代</v>
      </c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64">
        <f>IF($AI23="","",INDEX('出納簿シート'!H:H,$AI23))</f>
        <v>20</v>
      </c>
      <c r="U23" s="164"/>
      <c r="V23" s="164"/>
      <c r="W23" s="164"/>
      <c r="X23" s="164"/>
      <c r="Y23" s="164"/>
      <c r="Z23" s="164">
        <f aca="true" t="shared" si="0" ref="Z23:Z54">IF(ISERROR(Z22+T23),"",Z22+T23)</f>
        <v>1210</v>
      </c>
      <c r="AA23" s="164"/>
      <c r="AB23" s="164"/>
      <c r="AC23" s="164"/>
      <c r="AD23" s="164"/>
      <c r="AE23" s="164"/>
      <c r="AF23" s="75"/>
      <c r="AG23" s="75"/>
      <c r="AI23" s="141">
        <f>IF(ISERROR(SMALL('出納簿シート'!K:K,$A23)),"",SMALL('出納簿シート'!K:K,$A23))</f>
        <v>9</v>
      </c>
      <c r="AJ23" s="152"/>
      <c r="AK23" s="139"/>
      <c r="AL23" s="140"/>
      <c r="AM23" s="136"/>
    </row>
    <row r="24" spans="1:39" s="62" customFormat="1" ht="39.75" customHeight="1">
      <c r="A24" s="62">
        <v>3</v>
      </c>
      <c r="B24" s="170">
        <f>IF($AI24="","",IF(AND($D$16&gt;=12,$D$16&lt;=20),INDEX(出納簿シート!#REF!,$AI24),INDEX('出納簿シート'!C:C,$AI24)))</f>
      </c>
      <c r="C24" s="170"/>
      <c r="D24" s="169">
        <f>IF($AI24="","",INDEX('出納簿シート'!A:A,$AI24))</f>
      </c>
      <c r="E24" s="169"/>
      <c r="F24" s="169"/>
      <c r="G24" s="171">
        <f>IF($AI24="","",INDEX('出納簿シート'!F:F,$AI24))</f>
      </c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64">
        <f>IF($AI24="","",INDEX('出納簿シート'!H:H,$AI24))</f>
      </c>
      <c r="U24" s="164"/>
      <c r="V24" s="164"/>
      <c r="W24" s="164"/>
      <c r="X24" s="164"/>
      <c r="Y24" s="164"/>
      <c r="Z24" s="164">
        <f t="shared" si="0"/>
      </c>
      <c r="AA24" s="164"/>
      <c r="AB24" s="164"/>
      <c r="AC24" s="164"/>
      <c r="AD24" s="164"/>
      <c r="AE24" s="164"/>
      <c r="AF24" s="75"/>
      <c r="AG24" s="75"/>
      <c r="AI24" s="141">
        <f>IF(ISERROR(SMALL('出納簿シート'!K:K,$A24)),"",SMALL('出納簿シート'!K:K,$A24))</f>
      </c>
      <c r="AJ24" s="152"/>
      <c r="AK24" s="142" t="s">
        <v>58</v>
      </c>
      <c r="AL24" s="143" t="s">
        <v>55</v>
      </c>
      <c r="AM24" s="136"/>
    </row>
    <row r="25" spans="1:39" s="62" customFormat="1" ht="39.75" customHeight="1">
      <c r="A25" s="62">
        <v>4</v>
      </c>
      <c r="B25" s="170">
        <f>IF($AI25="","",IF(AND($D$16&gt;=12,$D$16&lt;=20),INDEX(出納簿シート!#REF!,$AI25),INDEX('出納簿シート'!C:C,$AI25)))</f>
      </c>
      <c r="C25" s="170"/>
      <c r="D25" s="169">
        <f>IF($AI25="","",INDEX('出納簿シート'!A:A,$AI25))</f>
      </c>
      <c r="E25" s="169"/>
      <c r="F25" s="169"/>
      <c r="G25" s="171">
        <f>IF($AI25="","",INDEX('出納簿シート'!F:F,$AI25))</f>
      </c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64">
        <f>IF($AI25="","",INDEX('出納簿シート'!H:H,$AI25))</f>
      </c>
      <c r="U25" s="164"/>
      <c r="V25" s="164"/>
      <c r="W25" s="164"/>
      <c r="X25" s="164"/>
      <c r="Y25" s="164"/>
      <c r="Z25" s="164">
        <f t="shared" si="0"/>
      </c>
      <c r="AA25" s="164"/>
      <c r="AB25" s="164"/>
      <c r="AC25" s="164"/>
      <c r="AD25" s="164"/>
      <c r="AE25" s="164"/>
      <c r="AF25" s="75"/>
      <c r="AG25" s="75"/>
      <c r="AI25" s="141">
        <f>IF(ISERROR(SMALL('出納簿シート'!K:K,$A25)),"",SMALL('出納簿シート'!K:K,$A25))</f>
      </c>
      <c r="AJ25" s="144">
        <f aca="true" t="shared" si="1" ref="AJ25:AJ34">B2</f>
        <v>1</v>
      </c>
      <c r="AK25" s="145" t="str">
        <f>'出納簿シート'!$O9</f>
        <v>報償費</v>
      </c>
      <c r="AL25" s="145">
        <f>K2</f>
        <v>10000</v>
      </c>
      <c r="AM25" s="136"/>
    </row>
    <row r="26" spans="1:39" s="62" customFormat="1" ht="39.75" customHeight="1">
      <c r="A26" s="62">
        <v>5</v>
      </c>
      <c r="B26" s="170">
        <f>IF($AI26="","",IF(AND($D$16&gt;=12,$D$16&lt;=20),INDEX(出納簿シート!#REF!,$AI26),INDEX('出納簿シート'!C:C,$AI26)))</f>
      </c>
      <c r="C26" s="170"/>
      <c r="D26" s="169">
        <f>IF($AI26="","",INDEX('出納簿シート'!A:A,$AI26))</f>
      </c>
      <c r="E26" s="169"/>
      <c r="F26" s="169"/>
      <c r="G26" s="171">
        <f>IF($AI26="","",INDEX('出納簿シート'!F:F,$AI26))</f>
      </c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64">
        <f>IF($AI26="","",INDEX('出納簿シート'!H:H,$AI26))</f>
      </c>
      <c r="U26" s="164"/>
      <c r="V26" s="164"/>
      <c r="W26" s="164"/>
      <c r="X26" s="164"/>
      <c r="Y26" s="164"/>
      <c r="Z26" s="164">
        <f t="shared" si="0"/>
      </c>
      <c r="AA26" s="164"/>
      <c r="AB26" s="164"/>
      <c r="AC26" s="164"/>
      <c r="AD26" s="164"/>
      <c r="AE26" s="164"/>
      <c r="AF26" s="75"/>
      <c r="AG26" s="75"/>
      <c r="AI26" s="141">
        <f>IF(ISERROR(SMALL('出納簿シート'!K:K,$A26)),"",SMALL('出納簿シート'!K:K,$A26))</f>
      </c>
      <c r="AJ26" s="144">
        <f t="shared" si="1"/>
        <v>2</v>
      </c>
      <c r="AK26" s="145" t="str">
        <f>'出納簿シート'!$O10</f>
        <v>旅費</v>
      </c>
      <c r="AL26" s="145">
        <f aca="true" t="shared" si="2" ref="AL26:AL34">K3</f>
        <v>20000</v>
      </c>
      <c r="AM26" s="136"/>
    </row>
    <row r="27" spans="1:39" s="62" customFormat="1" ht="39.75" customHeight="1">
      <c r="A27" s="62">
        <v>6</v>
      </c>
      <c r="B27" s="170">
        <f>IF($AI27="","",IF(AND($D$16&gt;=12,$D$16&lt;=20),INDEX(出納簿シート!#REF!,$AI27),INDEX('出納簿シート'!C:C,$AI27)))</f>
      </c>
      <c r="C27" s="170"/>
      <c r="D27" s="169">
        <f>IF($AI27="","",INDEX('出納簿シート'!A:A,$AI27))</f>
      </c>
      <c r="E27" s="169"/>
      <c r="F27" s="169"/>
      <c r="G27" s="171">
        <f>IF($AI27="","",INDEX('出納簿シート'!F:F,$AI27))</f>
      </c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64">
        <f>IF($AI27="","",INDEX('出納簿シート'!H:H,$AI27))</f>
      </c>
      <c r="U27" s="164"/>
      <c r="V27" s="164"/>
      <c r="W27" s="164"/>
      <c r="X27" s="164"/>
      <c r="Y27" s="164"/>
      <c r="Z27" s="164">
        <f t="shared" si="0"/>
      </c>
      <c r="AA27" s="164"/>
      <c r="AB27" s="164"/>
      <c r="AC27" s="164"/>
      <c r="AD27" s="164"/>
      <c r="AE27" s="164"/>
      <c r="AF27" s="75"/>
      <c r="AG27" s="75"/>
      <c r="AI27" s="141">
        <f>IF(ISERROR(SMALL('出納簿シート'!K:K,$A27)),"",SMALL('出納簿シート'!K:K,$A27))</f>
      </c>
      <c r="AJ27" s="144">
        <f t="shared" si="1"/>
        <v>3</v>
      </c>
      <c r="AK27" s="145" t="str">
        <f>'出納簿シート'!$O11</f>
        <v>需用費(消耗品費)</v>
      </c>
      <c r="AL27" s="145">
        <f t="shared" si="2"/>
        <v>30000</v>
      </c>
      <c r="AM27" s="136"/>
    </row>
    <row r="28" spans="1:39" s="62" customFormat="1" ht="39.75" customHeight="1">
      <c r="A28" s="62">
        <v>7</v>
      </c>
      <c r="B28" s="170">
        <f>IF($AI28="","",IF(AND($D$16&gt;=12,$D$16&lt;=20),INDEX(出納簿シート!#REF!,$AI28),INDEX('出納簿シート'!C:C,$AI28)))</f>
      </c>
      <c r="C28" s="170"/>
      <c r="D28" s="169">
        <f>IF($AI28="","",INDEX('出納簿シート'!A:A,$AI28))</f>
      </c>
      <c r="E28" s="169"/>
      <c r="F28" s="169"/>
      <c r="G28" s="171">
        <f>IF($AI28="","",INDEX('出納簿シート'!F:F,$AI28))</f>
      </c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64">
        <f>IF($AI28="","",INDEX('出納簿シート'!H:H,$AI28))</f>
      </c>
      <c r="U28" s="164"/>
      <c r="V28" s="164"/>
      <c r="W28" s="164"/>
      <c r="X28" s="164"/>
      <c r="Y28" s="164"/>
      <c r="Z28" s="164">
        <f t="shared" si="0"/>
      </c>
      <c r="AA28" s="164"/>
      <c r="AB28" s="164"/>
      <c r="AC28" s="164"/>
      <c r="AD28" s="164"/>
      <c r="AE28" s="164"/>
      <c r="AF28" s="75"/>
      <c r="AG28" s="75"/>
      <c r="AI28" s="141">
        <f>IF(ISERROR(SMALL('出納簿シート'!K:K,$A28)),"",SMALL('出納簿シート'!K:K,$A28))</f>
      </c>
      <c r="AJ28" s="144">
        <f t="shared" si="1"/>
        <v>4</v>
      </c>
      <c r="AK28" s="145" t="str">
        <f>'出納簿シート'!$O12</f>
        <v>需用費(食糧費)</v>
      </c>
      <c r="AL28" s="145">
        <f t="shared" si="2"/>
        <v>40000</v>
      </c>
      <c r="AM28" s="136"/>
    </row>
    <row r="29" spans="1:39" s="62" customFormat="1" ht="39.75" customHeight="1">
      <c r="A29" s="62">
        <v>8</v>
      </c>
      <c r="B29" s="170">
        <f>IF($AI29="","",IF(AND($D$16&gt;=12,$D$16&lt;=20),INDEX(出納簿シート!#REF!,$AI29),INDEX('出納簿シート'!C:C,$AI29)))</f>
      </c>
      <c r="C29" s="170"/>
      <c r="D29" s="169">
        <f>IF($AI29="","",INDEX('出納簿シート'!A:A,$AI29))</f>
      </c>
      <c r="E29" s="169"/>
      <c r="F29" s="169"/>
      <c r="G29" s="171">
        <f>IF($AI29="","",INDEX('出納簿シート'!F:F,$AI29))</f>
      </c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64">
        <f>IF($AI29="","",INDEX('出納簿シート'!H:H,$AI29))</f>
      </c>
      <c r="U29" s="164"/>
      <c r="V29" s="164"/>
      <c r="W29" s="164"/>
      <c r="X29" s="164"/>
      <c r="Y29" s="164"/>
      <c r="Z29" s="164">
        <f t="shared" si="0"/>
      </c>
      <c r="AA29" s="164"/>
      <c r="AB29" s="164"/>
      <c r="AC29" s="164"/>
      <c r="AD29" s="164"/>
      <c r="AE29" s="164"/>
      <c r="AF29" s="75"/>
      <c r="AG29" s="75"/>
      <c r="AI29" s="141">
        <f>IF(ISERROR(SMALL('出納簿シート'!K:K,$A29)),"",SMALL('出納簿シート'!K:K,$A29))</f>
      </c>
      <c r="AJ29" s="144">
        <f t="shared" si="1"/>
        <v>5</v>
      </c>
      <c r="AK29" s="145" t="str">
        <f>'出納簿シート'!$O13</f>
        <v>需用費(印刷製本費)</v>
      </c>
      <c r="AL29" s="145">
        <f t="shared" si="2"/>
        <v>50000</v>
      </c>
      <c r="AM29" s="136"/>
    </row>
    <row r="30" spans="1:39" s="62" customFormat="1" ht="39.75" customHeight="1">
      <c r="A30" s="62">
        <v>9</v>
      </c>
      <c r="B30" s="170">
        <f>IF($AI30="","",IF(AND($D$16&gt;=12,$D$16&lt;=20),INDEX(出納簿シート!#REF!,$AI30),INDEX('出納簿シート'!C:C,$AI30)))</f>
      </c>
      <c r="C30" s="170"/>
      <c r="D30" s="169">
        <f>IF($AI30="","",INDEX('出納簿シート'!A:A,$AI30))</f>
      </c>
      <c r="E30" s="169"/>
      <c r="F30" s="169"/>
      <c r="G30" s="171">
        <f>IF($AI30="","",INDEX('出納簿シート'!F:F,$AI30))</f>
      </c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64">
        <f>IF($AI30="","",INDEX('出納簿シート'!H:H,$AI30))</f>
      </c>
      <c r="U30" s="164"/>
      <c r="V30" s="164"/>
      <c r="W30" s="164"/>
      <c r="X30" s="164"/>
      <c r="Y30" s="164"/>
      <c r="Z30" s="164">
        <f t="shared" si="0"/>
      </c>
      <c r="AA30" s="164"/>
      <c r="AB30" s="164"/>
      <c r="AC30" s="164"/>
      <c r="AD30" s="164"/>
      <c r="AE30" s="164"/>
      <c r="AF30" s="75"/>
      <c r="AG30" s="75"/>
      <c r="AI30" s="141">
        <f>IF(ISERROR(SMALL('出納簿シート'!K:K,$A30)),"",SMALL('出納簿シート'!K:K,$A30))</f>
      </c>
      <c r="AJ30" s="144">
        <f t="shared" si="1"/>
        <v>6</v>
      </c>
      <c r="AK30" s="145" t="str">
        <f>'出納簿シート'!$O14</f>
        <v>役務費</v>
      </c>
      <c r="AL30" s="145">
        <f t="shared" si="2"/>
        <v>60000</v>
      </c>
      <c r="AM30" s="136"/>
    </row>
    <row r="31" spans="1:39" s="62" customFormat="1" ht="39.75" customHeight="1">
      <c r="A31" s="62">
        <v>10</v>
      </c>
      <c r="B31" s="170">
        <f>IF($AI31="","",IF(AND($D$16&gt;=12,$D$16&lt;=20),INDEX(出納簿シート!#REF!,$AI31),INDEX('出納簿シート'!C:C,$AI31)))</f>
      </c>
      <c r="C31" s="170"/>
      <c r="D31" s="169">
        <f>IF($AI31="","",INDEX('出納簿シート'!A:A,$AI31))</f>
      </c>
      <c r="E31" s="169"/>
      <c r="F31" s="169"/>
      <c r="G31" s="171">
        <f>IF($AI31="","",INDEX('出納簿シート'!F:F,$AI31))</f>
      </c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64">
        <f>IF($AI31="","",INDEX('出納簿シート'!H:H,$AI31))</f>
      </c>
      <c r="U31" s="164"/>
      <c r="V31" s="164"/>
      <c r="W31" s="164"/>
      <c r="X31" s="164"/>
      <c r="Y31" s="164"/>
      <c r="Z31" s="164">
        <f t="shared" si="0"/>
      </c>
      <c r="AA31" s="164"/>
      <c r="AB31" s="164"/>
      <c r="AC31" s="164"/>
      <c r="AD31" s="164"/>
      <c r="AE31" s="164"/>
      <c r="AF31" s="75"/>
      <c r="AG31" s="75"/>
      <c r="AI31" s="141">
        <f>IF(ISERROR(SMALL('出納簿シート'!K:K,$A31)),"",SMALL('出納簿シート'!K:K,$A31))</f>
      </c>
      <c r="AJ31" s="144">
        <f t="shared" si="1"/>
        <v>7</v>
      </c>
      <c r="AK31" s="145" t="str">
        <f>'出納簿シート'!$O15</f>
        <v>使用料及び賃借料</v>
      </c>
      <c r="AL31" s="145">
        <f t="shared" si="2"/>
        <v>70000</v>
      </c>
      <c r="AM31" s="136"/>
    </row>
    <row r="32" spans="1:39" s="62" customFormat="1" ht="39.75" customHeight="1">
      <c r="A32" s="62">
        <v>11</v>
      </c>
      <c r="B32" s="170">
        <f>IF($AI32="","",IF(AND($D$16&gt;=12,$D$16&lt;=20),INDEX(出納簿シート!#REF!,$AI32),INDEX('出納簿シート'!C:C,$AI32)))</f>
      </c>
      <c r="C32" s="170"/>
      <c r="D32" s="169">
        <f>IF($AI32="","",INDEX('出納簿シート'!A:A,$AI32))</f>
      </c>
      <c r="E32" s="169"/>
      <c r="F32" s="169"/>
      <c r="G32" s="171">
        <f>IF($AI32="","",INDEX('出納簿シート'!F:F,$AI32))</f>
      </c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64">
        <f>IF($AI32="","",INDEX('出納簿シート'!H:H,$AI32))</f>
      </c>
      <c r="U32" s="164"/>
      <c r="V32" s="164"/>
      <c r="W32" s="164"/>
      <c r="X32" s="164"/>
      <c r="Y32" s="164"/>
      <c r="Z32" s="164">
        <f t="shared" si="0"/>
      </c>
      <c r="AA32" s="164"/>
      <c r="AB32" s="164"/>
      <c r="AC32" s="164"/>
      <c r="AD32" s="164"/>
      <c r="AE32" s="164"/>
      <c r="AF32" s="75"/>
      <c r="AG32" s="75"/>
      <c r="AI32" s="141">
        <f>IF(ISERROR(SMALL('出納簿シート'!K:K,$A32)),"",SMALL('出納簿シート'!K:K,$A32))</f>
      </c>
      <c r="AJ32" s="144">
        <f t="shared" si="1"/>
        <v>8</v>
      </c>
      <c r="AK32" s="145" t="str">
        <f>'出納簿シート'!$O16</f>
        <v>備品購入費</v>
      </c>
      <c r="AL32" s="145">
        <f t="shared" si="2"/>
        <v>80000</v>
      </c>
      <c r="AM32" s="136"/>
    </row>
    <row r="33" spans="1:39" s="62" customFormat="1" ht="39.75" customHeight="1">
      <c r="A33" s="62">
        <v>12</v>
      </c>
      <c r="B33" s="170">
        <f>IF($AI33="","",IF(AND($D$16&gt;=12,$D$16&lt;=20),INDEX(出納簿シート!#REF!,$AI33),INDEX('出納簿シート'!C:C,$AI33)))</f>
      </c>
      <c r="C33" s="170"/>
      <c r="D33" s="169">
        <f>IF($AI33="","",INDEX('出納簿シート'!A:A,$AI33))</f>
      </c>
      <c r="E33" s="169"/>
      <c r="F33" s="169"/>
      <c r="G33" s="171">
        <f>IF($AI33="","",INDEX('出納簿シート'!F:F,$AI33))</f>
      </c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64">
        <f>IF($AI33="","",INDEX('出納簿シート'!H:H,$AI33))</f>
      </c>
      <c r="U33" s="164"/>
      <c r="V33" s="164"/>
      <c r="W33" s="164"/>
      <c r="X33" s="164"/>
      <c r="Y33" s="164"/>
      <c r="Z33" s="164">
        <f t="shared" si="0"/>
      </c>
      <c r="AA33" s="164"/>
      <c r="AB33" s="164"/>
      <c r="AC33" s="164"/>
      <c r="AD33" s="164"/>
      <c r="AE33" s="164"/>
      <c r="AF33" s="75"/>
      <c r="AG33" s="75"/>
      <c r="AI33" s="141">
        <f>IF(ISERROR(SMALL('出納簿シート'!K:K,$A33)),"",SMALL('出納簿シート'!K:K,$A33))</f>
      </c>
      <c r="AJ33" s="144">
        <f t="shared" si="1"/>
        <v>9</v>
      </c>
      <c r="AK33" s="145" t="str">
        <f>'出納簿シート'!$O17</f>
        <v>負担金</v>
      </c>
      <c r="AL33" s="145">
        <f t="shared" si="2"/>
        <v>90000</v>
      </c>
      <c r="AM33" s="136"/>
    </row>
    <row r="34" spans="1:39" s="62" customFormat="1" ht="39.75" customHeight="1">
      <c r="A34" s="62">
        <v>13</v>
      </c>
      <c r="B34" s="170">
        <f>IF($AI34="","",IF(AND($D$16&gt;=12,$D$16&lt;=20),INDEX(出納簿シート!#REF!,$AI34),INDEX('出納簿シート'!C:C,$AI34)))</f>
      </c>
      <c r="C34" s="170"/>
      <c r="D34" s="169">
        <f>IF($AI34="","",INDEX('出納簿シート'!A:A,$AI34))</f>
      </c>
      <c r="E34" s="169"/>
      <c r="F34" s="169"/>
      <c r="G34" s="171">
        <f>IF($AI34="","",INDEX('出納簿シート'!F:F,$AI34))</f>
      </c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64">
        <f>IF($AI34="","",INDEX('出納簿シート'!H:H,$AI34))</f>
      </c>
      <c r="U34" s="164"/>
      <c r="V34" s="164"/>
      <c r="W34" s="164"/>
      <c r="X34" s="164"/>
      <c r="Y34" s="164"/>
      <c r="Z34" s="164">
        <f t="shared" si="0"/>
      </c>
      <c r="AA34" s="164"/>
      <c r="AB34" s="164"/>
      <c r="AC34" s="164"/>
      <c r="AD34" s="164"/>
      <c r="AE34" s="164"/>
      <c r="AF34" s="75"/>
      <c r="AG34" s="75"/>
      <c r="AI34" s="141">
        <f>IF(ISERROR(SMALL('出納簿シート'!K:K,$A34)),"",SMALL('出納簿シート'!K:K,$A34))</f>
      </c>
      <c r="AJ34" s="144">
        <f t="shared" si="1"/>
        <v>10</v>
      </c>
      <c r="AK34" s="145" t="str">
        <f>'出納簿シート'!$O18</f>
        <v>その他</v>
      </c>
      <c r="AL34" s="145">
        <f t="shared" si="2"/>
        <v>100000</v>
      </c>
      <c r="AM34" s="136"/>
    </row>
    <row r="35" spans="1:38" s="62" customFormat="1" ht="39.75" customHeight="1">
      <c r="A35" s="62">
        <v>14</v>
      </c>
      <c r="B35" s="170">
        <f>IF($AI35="","",IF(AND($D$16&gt;=12,$D$16&lt;=20),INDEX(出納簿シート!#REF!,$AI35),INDEX('出納簿シート'!C:C,$AI35)))</f>
      </c>
      <c r="C35" s="170"/>
      <c r="D35" s="169">
        <f>IF($AI35="","",INDEX('出納簿シート'!A:A,$AI35))</f>
      </c>
      <c r="E35" s="169"/>
      <c r="F35" s="169"/>
      <c r="G35" s="171">
        <f>IF($AI35="","",INDEX('出納簿シート'!F:F,$AI35))</f>
      </c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64">
        <f>IF($AI35="","",INDEX('出納簿シート'!H:H,$AI35))</f>
      </c>
      <c r="U35" s="164"/>
      <c r="V35" s="164"/>
      <c r="W35" s="164"/>
      <c r="X35" s="164"/>
      <c r="Y35" s="164"/>
      <c r="Z35" s="164">
        <f t="shared" si="0"/>
      </c>
      <c r="AA35" s="164"/>
      <c r="AB35" s="164"/>
      <c r="AC35" s="164"/>
      <c r="AD35" s="164"/>
      <c r="AE35" s="164"/>
      <c r="AF35" s="75"/>
      <c r="AG35" s="75"/>
      <c r="AI35" s="63">
        <f>IF(ISERROR(SMALL('出納簿シート'!K:K,$A35)),"",SMALL('出納簿シート'!K:K,$A35))</f>
      </c>
      <c r="AJ35" s="61"/>
      <c r="AK35" s="24"/>
      <c r="AL35" s="64"/>
    </row>
    <row r="36" spans="1:38" s="62" customFormat="1" ht="39.75" customHeight="1">
      <c r="A36" s="62">
        <v>15</v>
      </c>
      <c r="B36" s="170">
        <f>IF($AI36="","",IF(AND($D$16&gt;=12,$D$16&lt;=20),INDEX(出納簿シート!#REF!,$AI36),INDEX('出納簿シート'!C:C,$AI36)))</f>
      </c>
      <c r="C36" s="170"/>
      <c r="D36" s="169">
        <f>IF($AI36="","",INDEX('出納簿シート'!A:A,$AI36))</f>
      </c>
      <c r="E36" s="169"/>
      <c r="F36" s="169"/>
      <c r="G36" s="171">
        <f>IF($AI36="","",INDEX('出納簿シート'!F:F,$AI36))</f>
      </c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64">
        <f>IF($AI36="","",INDEX('出納簿シート'!H:H,$AI36))</f>
      </c>
      <c r="U36" s="164"/>
      <c r="V36" s="164"/>
      <c r="W36" s="164"/>
      <c r="X36" s="164"/>
      <c r="Y36" s="164"/>
      <c r="Z36" s="164">
        <f t="shared" si="0"/>
      </c>
      <c r="AA36" s="164"/>
      <c r="AB36" s="164"/>
      <c r="AC36" s="164"/>
      <c r="AD36" s="164"/>
      <c r="AE36" s="164"/>
      <c r="AF36" s="75"/>
      <c r="AG36" s="75"/>
      <c r="AI36" s="63">
        <f>IF(ISERROR(SMALL('出納簿シート'!K:K,$A36)),"",SMALL('出納簿シート'!K:K,$A36))</f>
      </c>
      <c r="AJ36" s="61"/>
      <c r="AK36" s="24"/>
      <c r="AL36" s="64"/>
    </row>
    <row r="37" spans="1:38" s="62" customFormat="1" ht="39.75" customHeight="1">
      <c r="A37" s="62">
        <v>16</v>
      </c>
      <c r="B37" s="170">
        <f>IF($AI37="","",IF(AND($D$16&gt;=12,$D$16&lt;=20),INDEX(出納簿シート!#REF!,$AI37),INDEX('出納簿シート'!C:C,$AI37)))</f>
      </c>
      <c r="C37" s="170"/>
      <c r="D37" s="169">
        <f>IF($AI37="","",INDEX('出納簿シート'!A:A,$AI37))</f>
      </c>
      <c r="E37" s="169"/>
      <c r="F37" s="169"/>
      <c r="G37" s="171">
        <f>IF($AI37="","",INDEX('出納簿シート'!F:F,$AI37))</f>
      </c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64">
        <f>IF($AI37="","",INDEX('出納簿シート'!H:H,$AI37))</f>
      </c>
      <c r="U37" s="164"/>
      <c r="V37" s="164"/>
      <c r="W37" s="164"/>
      <c r="X37" s="164"/>
      <c r="Y37" s="164"/>
      <c r="Z37" s="164">
        <f t="shared" si="0"/>
      </c>
      <c r="AA37" s="164"/>
      <c r="AB37" s="164"/>
      <c r="AC37" s="164"/>
      <c r="AD37" s="164"/>
      <c r="AE37" s="164"/>
      <c r="AF37" s="75"/>
      <c r="AG37" s="75"/>
      <c r="AI37" s="63">
        <f>IF(ISERROR(SMALL('出納簿シート'!K:K,$A37)),"",SMALL('出納簿シート'!K:K,$A37))</f>
      </c>
      <c r="AJ37" s="61"/>
      <c r="AK37" s="24"/>
      <c r="AL37" s="64"/>
    </row>
    <row r="38" spans="1:38" s="62" customFormat="1" ht="39.75" customHeight="1">
      <c r="A38" s="62">
        <v>17</v>
      </c>
      <c r="B38" s="170">
        <f>IF($AI38="","",IF(AND($D$16&gt;=12,$D$16&lt;=20),INDEX(出納簿シート!#REF!,$AI38),INDEX('出納簿シート'!C:C,$AI38)))</f>
      </c>
      <c r="C38" s="170"/>
      <c r="D38" s="169">
        <f>IF($AI38="","",INDEX('出納簿シート'!A:A,$AI38))</f>
      </c>
      <c r="E38" s="169"/>
      <c r="F38" s="169"/>
      <c r="G38" s="171">
        <f>IF($AI38="","",INDEX('出納簿シート'!F:F,$AI38))</f>
      </c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64">
        <f>IF($AI38="","",INDEX('出納簿シート'!H:H,$AI38))</f>
      </c>
      <c r="U38" s="164"/>
      <c r="V38" s="164"/>
      <c r="W38" s="164"/>
      <c r="X38" s="164"/>
      <c r="Y38" s="164"/>
      <c r="Z38" s="164">
        <f t="shared" si="0"/>
      </c>
      <c r="AA38" s="164"/>
      <c r="AB38" s="164"/>
      <c r="AC38" s="164"/>
      <c r="AD38" s="164"/>
      <c r="AE38" s="164"/>
      <c r="AF38" s="75"/>
      <c r="AG38" s="75"/>
      <c r="AI38" s="63">
        <f>IF(ISERROR(SMALL('出納簿シート'!K:K,$A38)),"",SMALL('出納簿シート'!K:K,$A38))</f>
      </c>
      <c r="AJ38" s="61"/>
      <c r="AK38" s="24"/>
      <c r="AL38" s="64"/>
    </row>
    <row r="39" spans="1:38" s="62" customFormat="1" ht="39.75" customHeight="1">
      <c r="A39" s="62">
        <v>18</v>
      </c>
      <c r="B39" s="170">
        <f>IF($AI39="","",IF(AND($D$16&gt;=12,$D$16&lt;=20),INDEX(出納簿シート!#REF!,$AI39),INDEX('出納簿シート'!C:C,$AI39)))</f>
      </c>
      <c r="C39" s="170"/>
      <c r="D39" s="169">
        <f>IF($AI39="","",INDEX('出納簿シート'!A:A,$AI39))</f>
      </c>
      <c r="E39" s="169"/>
      <c r="F39" s="169"/>
      <c r="G39" s="171">
        <f>IF($AI39="","",INDEX('出納簿シート'!F:F,$AI39))</f>
      </c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64">
        <f>IF($AI39="","",INDEX('出納簿シート'!H:H,$AI39))</f>
      </c>
      <c r="U39" s="164"/>
      <c r="V39" s="164"/>
      <c r="W39" s="164"/>
      <c r="X39" s="164"/>
      <c r="Y39" s="164"/>
      <c r="Z39" s="164">
        <f t="shared" si="0"/>
      </c>
      <c r="AA39" s="164"/>
      <c r="AB39" s="164"/>
      <c r="AC39" s="164"/>
      <c r="AD39" s="164"/>
      <c r="AE39" s="164"/>
      <c r="AF39" s="75"/>
      <c r="AG39" s="75"/>
      <c r="AI39" s="63">
        <f>IF(ISERROR(SMALL('出納簿シート'!K:K,$A39)),"",SMALL('出納簿シート'!K:K,$A39))</f>
      </c>
      <c r="AJ39" s="61"/>
      <c r="AK39" s="24"/>
      <c r="AL39" s="64"/>
    </row>
    <row r="40" spans="1:38" s="62" customFormat="1" ht="39.75" customHeight="1">
      <c r="A40" s="62">
        <v>19</v>
      </c>
      <c r="B40" s="170">
        <f>IF($AI40="","",IF(AND($D$16&gt;=12,$D$16&lt;=20),INDEX(出納簿シート!#REF!,$AI40),INDEX('出納簿シート'!C:C,$AI40)))</f>
      </c>
      <c r="C40" s="170"/>
      <c r="D40" s="169">
        <f>IF($AI40="","",INDEX('出納簿シート'!A:A,$AI40))</f>
      </c>
      <c r="E40" s="169"/>
      <c r="F40" s="169"/>
      <c r="G40" s="171">
        <f>IF($AI40="","",INDEX('出納簿シート'!F:F,$AI40))</f>
      </c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64">
        <f>IF($AI40="","",INDEX('出納簿シート'!H:H,$AI40))</f>
      </c>
      <c r="U40" s="164"/>
      <c r="V40" s="164"/>
      <c r="W40" s="164"/>
      <c r="X40" s="164"/>
      <c r="Y40" s="164"/>
      <c r="Z40" s="164">
        <f t="shared" si="0"/>
      </c>
      <c r="AA40" s="164"/>
      <c r="AB40" s="164"/>
      <c r="AC40" s="164"/>
      <c r="AD40" s="164"/>
      <c r="AE40" s="164"/>
      <c r="AF40" s="75"/>
      <c r="AG40" s="75"/>
      <c r="AI40" s="63">
        <f>IF(ISERROR(SMALL('出納簿シート'!K:K,$A40)),"",SMALL('出納簿シート'!K:K,$A40))</f>
      </c>
      <c r="AJ40" s="61"/>
      <c r="AK40" s="24"/>
      <c r="AL40" s="64"/>
    </row>
    <row r="41" spans="1:38" s="62" customFormat="1" ht="39.75" customHeight="1">
      <c r="A41" s="62">
        <v>20</v>
      </c>
      <c r="B41" s="170">
        <f>IF($AI41="","",IF(AND($D$16&gt;=12,$D$16&lt;=20),INDEX(出納簿シート!#REF!,$AI41),INDEX('出納簿シート'!C:C,$AI41)))</f>
      </c>
      <c r="C41" s="170"/>
      <c r="D41" s="169">
        <f>IF($AI41="","",INDEX('出納簿シート'!A:A,$AI41))</f>
      </c>
      <c r="E41" s="169"/>
      <c r="F41" s="169"/>
      <c r="G41" s="171">
        <f>IF($AI41="","",INDEX('出納簿シート'!F:F,$AI41))</f>
      </c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64">
        <f>IF($AI41="","",INDEX('出納簿シート'!H:H,$AI41))</f>
      </c>
      <c r="U41" s="164"/>
      <c r="V41" s="164"/>
      <c r="W41" s="164"/>
      <c r="X41" s="164"/>
      <c r="Y41" s="164"/>
      <c r="Z41" s="164">
        <f t="shared" si="0"/>
      </c>
      <c r="AA41" s="164"/>
      <c r="AB41" s="164"/>
      <c r="AC41" s="164"/>
      <c r="AD41" s="164"/>
      <c r="AE41" s="164"/>
      <c r="AF41" s="75"/>
      <c r="AG41" s="75"/>
      <c r="AI41" s="63">
        <f>IF(ISERROR(SMALL('出納簿シート'!K:K,$A41)),"",SMALL('出納簿シート'!K:K,$A41))</f>
      </c>
      <c r="AJ41" s="61"/>
      <c r="AK41" s="24"/>
      <c r="AL41" s="64"/>
    </row>
    <row r="42" spans="1:38" s="62" customFormat="1" ht="39.75" customHeight="1">
      <c r="A42" s="62">
        <v>22</v>
      </c>
      <c r="B42" s="170">
        <f>IF($AI42="","",IF(AND($D$16&gt;=12,$D$16&lt;=20),INDEX(出納簿シート!#REF!,$AI42),INDEX('出納簿シート'!C:C,$AI42)))</f>
      </c>
      <c r="C42" s="170"/>
      <c r="D42" s="169">
        <f>IF($AI42="","",INDEX('出納簿シート'!A:A,$AI42))</f>
      </c>
      <c r="E42" s="169"/>
      <c r="F42" s="169"/>
      <c r="G42" s="171">
        <f>IF($AI42="","",INDEX('出納簿シート'!F:F,$AI42))</f>
      </c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64">
        <f>IF($AI42="","",INDEX('出納簿シート'!H:H,$AI42))</f>
      </c>
      <c r="U42" s="164"/>
      <c r="V42" s="164"/>
      <c r="W42" s="164"/>
      <c r="X42" s="164"/>
      <c r="Y42" s="164"/>
      <c r="Z42" s="164">
        <f t="shared" si="0"/>
      </c>
      <c r="AA42" s="164"/>
      <c r="AB42" s="164"/>
      <c r="AC42" s="164"/>
      <c r="AD42" s="164"/>
      <c r="AE42" s="164"/>
      <c r="AF42" s="75"/>
      <c r="AG42" s="75"/>
      <c r="AI42" s="63">
        <f>IF(ISERROR(SMALL('出納簿シート'!K:K,$A42)),"",SMALL('出納簿シート'!K:K,$A42))</f>
      </c>
      <c r="AJ42" s="61"/>
      <c r="AK42" s="24"/>
      <c r="AL42" s="64"/>
    </row>
    <row r="43" spans="1:38" s="62" customFormat="1" ht="39.75" customHeight="1">
      <c r="A43" s="62">
        <v>23</v>
      </c>
      <c r="B43" s="170">
        <f>IF($AI43="","",IF(AND($D$16&gt;=12,$D$16&lt;=20),INDEX(出納簿シート!#REF!,$AI43),INDEX('出納簿シート'!C:C,$AI43)))</f>
      </c>
      <c r="C43" s="170"/>
      <c r="D43" s="169">
        <f>IF($AI43="","",INDEX('出納簿シート'!A:A,$AI43))</f>
      </c>
      <c r="E43" s="169"/>
      <c r="F43" s="169"/>
      <c r="G43" s="171">
        <f>IF($AI43="","",INDEX('出納簿シート'!F:F,$AI43))</f>
      </c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64">
        <f>IF($AI43="","",INDEX('出納簿シート'!H:H,$AI43))</f>
      </c>
      <c r="U43" s="164"/>
      <c r="V43" s="164"/>
      <c r="W43" s="164"/>
      <c r="X43" s="164"/>
      <c r="Y43" s="164"/>
      <c r="Z43" s="164">
        <f t="shared" si="0"/>
      </c>
      <c r="AA43" s="164"/>
      <c r="AB43" s="164"/>
      <c r="AC43" s="164"/>
      <c r="AD43" s="164"/>
      <c r="AE43" s="164"/>
      <c r="AF43" s="75"/>
      <c r="AG43" s="75"/>
      <c r="AI43" s="63">
        <f>IF(ISERROR(SMALL('出納簿シート'!K:K,$A43)),"",SMALL('出納簿シート'!K:K,$A43))</f>
      </c>
      <c r="AJ43" s="61"/>
      <c r="AK43" s="24"/>
      <c r="AL43" s="64"/>
    </row>
    <row r="44" spans="1:38" s="62" customFormat="1" ht="39.75" customHeight="1">
      <c r="A44" s="62">
        <v>24</v>
      </c>
      <c r="B44" s="170">
        <f>IF($AI44="","",IF(AND($D$16&gt;=12,$D$16&lt;=20),INDEX(出納簿シート!#REF!,$AI44),INDEX('出納簿シート'!C:C,$AI44)))</f>
      </c>
      <c r="C44" s="170"/>
      <c r="D44" s="169">
        <f>IF($AI44="","",INDEX('出納簿シート'!A:A,$AI44))</f>
      </c>
      <c r="E44" s="169"/>
      <c r="F44" s="169"/>
      <c r="G44" s="171">
        <f>IF($AI44="","",INDEX('出納簿シート'!F:F,$AI44))</f>
      </c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64">
        <f>IF($AI44="","",INDEX('出納簿シート'!H:H,$AI44))</f>
      </c>
      <c r="U44" s="164"/>
      <c r="V44" s="164"/>
      <c r="W44" s="164"/>
      <c r="X44" s="164"/>
      <c r="Y44" s="164"/>
      <c r="Z44" s="164">
        <f t="shared" si="0"/>
      </c>
      <c r="AA44" s="164"/>
      <c r="AB44" s="164"/>
      <c r="AC44" s="164"/>
      <c r="AD44" s="164"/>
      <c r="AE44" s="164"/>
      <c r="AF44" s="75"/>
      <c r="AG44" s="75"/>
      <c r="AI44" s="63">
        <f>IF(ISERROR(SMALL('出納簿シート'!K:K,$A44)),"",SMALL('出納簿シート'!K:K,$A44))</f>
      </c>
      <c r="AJ44" s="61"/>
      <c r="AK44" s="24"/>
      <c r="AL44" s="64"/>
    </row>
    <row r="45" spans="1:38" s="62" customFormat="1" ht="39.75" customHeight="1">
      <c r="A45" s="62">
        <v>25</v>
      </c>
      <c r="B45" s="170">
        <f>IF($AI45="","",IF(AND($D$16&gt;=12,$D$16&lt;=20),INDEX(出納簿シート!#REF!,$AI45),INDEX('出納簿シート'!C:C,$AI45)))</f>
      </c>
      <c r="C45" s="170"/>
      <c r="D45" s="169">
        <f>IF($AI45="","",INDEX('出納簿シート'!A:A,$AI45))</f>
      </c>
      <c r="E45" s="169"/>
      <c r="F45" s="169"/>
      <c r="G45" s="171">
        <f>IF($AI45="","",INDEX('出納簿シート'!F:F,$AI45))</f>
      </c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64">
        <f>IF($AI45="","",INDEX('出納簿シート'!H:H,$AI45))</f>
      </c>
      <c r="U45" s="164"/>
      <c r="V45" s="164"/>
      <c r="W45" s="164"/>
      <c r="X45" s="164"/>
      <c r="Y45" s="164"/>
      <c r="Z45" s="164">
        <f t="shared" si="0"/>
      </c>
      <c r="AA45" s="164"/>
      <c r="AB45" s="164"/>
      <c r="AC45" s="164"/>
      <c r="AD45" s="164"/>
      <c r="AE45" s="164"/>
      <c r="AF45" s="75"/>
      <c r="AG45" s="75"/>
      <c r="AI45" s="63">
        <f>IF(ISERROR(SMALL('出納簿シート'!K:K,$A45)),"",SMALL('出納簿シート'!K:K,$A45))</f>
      </c>
      <c r="AJ45" s="61"/>
      <c r="AK45" s="24"/>
      <c r="AL45" s="64"/>
    </row>
    <row r="46" spans="1:38" s="62" customFormat="1" ht="39.75" customHeight="1">
      <c r="A46" s="62">
        <v>26</v>
      </c>
      <c r="B46" s="170">
        <f>IF($AI46="","",IF(AND($D$16&gt;=12,$D$16&lt;=20),INDEX(出納簿シート!#REF!,$AI46),INDEX('出納簿シート'!C:C,$AI46)))</f>
      </c>
      <c r="C46" s="170"/>
      <c r="D46" s="169">
        <f>IF($AI46="","",INDEX('出納簿シート'!A:A,$AI46))</f>
      </c>
      <c r="E46" s="169"/>
      <c r="F46" s="169"/>
      <c r="G46" s="171">
        <f>IF($AI46="","",INDEX('出納簿シート'!F:F,$AI46))</f>
      </c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64">
        <f>IF($AI46="","",INDEX('出納簿シート'!H:H,$AI46))</f>
      </c>
      <c r="U46" s="164"/>
      <c r="V46" s="164"/>
      <c r="W46" s="164"/>
      <c r="X46" s="164"/>
      <c r="Y46" s="164"/>
      <c r="Z46" s="164">
        <f t="shared" si="0"/>
      </c>
      <c r="AA46" s="164"/>
      <c r="AB46" s="164"/>
      <c r="AC46" s="164"/>
      <c r="AD46" s="164"/>
      <c r="AE46" s="164"/>
      <c r="AF46" s="75"/>
      <c r="AG46" s="75"/>
      <c r="AI46" s="63">
        <f>IF(ISERROR(SMALL('出納簿シート'!K:K,$A46)),"",SMALL('出納簿シート'!K:K,$A46))</f>
      </c>
      <c r="AJ46" s="61"/>
      <c r="AK46" s="24"/>
      <c r="AL46" s="64"/>
    </row>
    <row r="47" spans="1:38" s="62" customFormat="1" ht="39.75" customHeight="1">
      <c r="A47" s="62">
        <v>27</v>
      </c>
      <c r="B47" s="170">
        <f>IF($AI47="","",IF(AND($D$16&gt;=12,$D$16&lt;=20),INDEX(出納簿シート!#REF!,$AI47),INDEX('出納簿シート'!C:C,$AI47)))</f>
      </c>
      <c r="C47" s="170"/>
      <c r="D47" s="169">
        <f>IF($AI47="","",INDEX('出納簿シート'!A:A,$AI47))</f>
      </c>
      <c r="E47" s="169"/>
      <c r="F47" s="169"/>
      <c r="G47" s="171">
        <f>IF($AI47="","",INDEX('出納簿シート'!F:F,$AI47))</f>
      </c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64">
        <f>IF($AI47="","",INDEX('出納簿シート'!H:H,$AI47))</f>
      </c>
      <c r="U47" s="164"/>
      <c r="V47" s="164"/>
      <c r="W47" s="164"/>
      <c r="X47" s="164"/>
      <c r="Y47" s="164"/>
      <c r="Z47" s="164">
        <f t="shared" si="0"/>
      </c>
      <c r="AA47" s="164"/>
      <c r="AB47" s="164"/>
      <c r="AC47" s="164"/>
      <c r="AD47" s="164"/>
      <c r="AE47" s="164"/>
      <c r="AF47" s="75"/>
      <c r="AG47" s="75"/>
      <c r="AI47" s="63">
        <f>IF(ISERROR(SMALL('出納簿シート'!K:K,$A47)),"",SMALL('出納簿シート'!K:K,$A47))</f>
      </c>
      <c r="AJ47" s="61"/>
      <c r="AK47" s="24"/>
      <c r="AL47" s="64"/>
    </row>
    <row r="48" spans="1:38" s="62" customFormat="1" ht="39.75" customHeight="1">
      <c r="A48" s="62">
        <v>28</v>
      </c>
      <c r="B48" s="170">
        <f>IF($AI48="","",IF(AND($D$16&gt;=12,$D$16&lt;=20),INDEX(出納簿シート!#REF!,$AI48),INDEX('出納簿シート'!C:C,$AI48)))</f>
      </c>
      <c r="C48" s="170"/>
      <c r="D48" s="169">
        <f>IF($AI48="","",INDEX('出納簿シート'!A:A,$AI48))</f>
      </c>
      <c r="E48" s="169"/>
      <c r="F48" s="169"/>
      <c r="G48" s="171">
        <f>IF($AI48="","",INDEX('出納簿シート'!F:F,$AI48))</f>
      </c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64">
        <f>IF($AI48="","",INDEX('出納簿シート'!H:H,$AI48))</f>
      </c>
      <c r="U48" s="164"/>
      <c r="V48" s="164"/>
      <c r="W48" s="164"/>
      <c r="X48" s="164"/>
      <c r="Y48" s="164"/>
      <c r="Z48" s="164">
        <f t="shared" si="0"/>
      </c>
      <c r="AA48" s="164"/>
      <c r="AB48" s="164"/>
      <c r="AC48" s="164"/>
      <c r="AD48" s="164"/>
      <c r="AE48" s="164"/>
      <c r="AF48" s="75"/>
      <c r="AG48" s="75"/>
      <c r="AI48" s="63">
        <f>IF(ISERROR(SMALL('出納簿シート'!K:K,$A48)),"",SMALL('出納簿シート'!K:K,$A48))</f>
      </c>
      <c r="AJ48" s="76"/>
      <c r="AK48" s="24"/>
      <c r="AL48" s="64"/>
    </row>
    <row r="49" spans="1:35" s="62" customFormat="1" ht="39.75" customHeight="1">
      <c r="A49" s="62">
        <v>29</v>
      </c>
      <c r="B49" s="170">
        <f>IF($AI49="","",IF(AND($D$16&gt;=12,$D$16&lt;=20),INDEX(出納簿シート!#REF!,$AI49),INDEX('出納簿シート'!C:C,$AI49)))</f>
      </c>
      <c r="C49" s="170"/>
      <c r="D49" s="169">
        <f>IF($AI49="","",INDEX('出納簿シート'!A:A,$AI49))</f>
      </c>
      <c r="E49" s="169"/>
      <c r="F49" s="169"/>
      <c r="G49" s="171">
        <f>IF($AI49="","",INDEX('出納簿シート'!F:F,$AI49))</f>
      </c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64">
        <f>IF($AI49="","",INDEX('出納簿シート'!H:H,$AI49))</f>
      </c>
      <c r="U49" s="164"/>
      <c r="V49" s="164"/>
      <c r="W49" s="164"/>
      <c r="X49" s="164"/>
      <c r="Y49" s="164"/>
      <c r="Z49" s="164">
        <f t="shared" si="0"/>
      </c>
      <c r="AA49" s="164"/>
      <c r="AB49" s="164"/>
      <c r="AC49" s="164"/>
      <c r="AD49" s="164"/>
      <c r="AE49" s="164"/>
      <c r="AF49" s="75"/>
      <c r="AG49" s="75"/>
      <c r="AI49" s="63">
        <f>IF(ISERROR(SMALL('出納簿シート'!K:K,$A49)),"",SMALL('出納簿シート'!K:K,$A49))</f>
      </c>
    </row>
    <row r="50" spans="1:35" s="62" customFormat="1" ht="39.75" customHeight="1">
      <c r="A50" s="62">
        <v>30</v>
      </c>
      <c r="B50" s="170">
        <f>IF($AI50="","",IF(AND($D$16&gt;=12,$D$16&lt;=20),INDEX(出納簿シート!#REF!,$AI50),INDEX('出納簿シート'!C:C,$AI50)))</f>
      </c>
      <c r="C50" s="170"/>
      <c r="D50" s="169">
        <f>IF($AI50="","",INDEX('出納簿シート'!A:A,$AI50))</f>
      </c>
      <c r="E50" s="169"/>
      <c r="F50" s="169"/>
      <c r="G50" s="171">
        <f>IF($AI50="","",INDEX('出納簿シート'!F:F,$AI50))</f>
      </c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64">
        <f>IF($AI50="","",INDEX('出納簿シート'!H:H,$AI50))</f>
      </c>
      <c r="U50" s="164"/>
      <c r="V50" s="164"/>
      <c r="W50" s="164"/>
      <c r="X50" s="164"/>
      <c r="Y50" s="164"/>
      <c r="Z50" s="164">
        <f t="shared" si="0"/>
      </c>
      <c r="AA50" s="164"/>
      <c r="AB50" s="164"/>
      <c r="AC50" s="164"/>
      <c r="AD50" s="164"/>
      <c r="AE50" s="164"/>
      <c r="AF50" s="75"/>
      <c r="AG50" s="75"/>
      <c r="AI50" s="63">
        <f>IF(ISERROR(SMALL('出納簿シート'!K:K,$A50)),"",SMALL('出納簿シート'!K:K,$A50))</f>
      </c>
    </row>
    <row r="51" spans="1:35" s="62" customFormat="1" ht="39.75" customHeight="1">
      <c r="A51" s="62">
        <v>31</v>
      </c>
      <c r="B51" s="170">
        <f>IF($AI51="","",IF(AND($D$16&gt;=12,$D$16&lt;=20),INDEX(出納簿シート!#REF!,$AI51),INDEX('出納簿シート'!C:C,$AI51)))</f>
      </c>
      <c r="C51" s="170"/>
      <c r="D51" s="169">
        <f>IF($AI51="","",INDEX('出納簿シート'!A:A,$AI51))</f>
      </c>
      <c r="E51" s="169"/>
      <c r="F51" s="169"/>
      <c r="G51" s="171">
        <f>IF($AI51="","",INDEX('出納簿シート'!F:F,$AI51))</f>
      </c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64">
        <f>IF($AI51="","",INDEX('出納簿シート'!H:H,$AI51))</f>
      </c>
      <c r="U51" s="164"/>
      <c r="V51" s="164"/>
      <c r="W51" s="164"/>
      <c r="X51" s="164"/>
      <c r="Y51" s="164"/>
      <c r="Z51" s="164">
        <f t="shared" si="0"/>
      </c>
      <c r="AA51" s="164"/>
      <c r="AB51" s="164"/>
      <c r="AC51" s="164"/>
      <c r="AD51" s="164"/>
      <c r="AE51" s="164"/>
      <c r="AF51" s="75"/>
      <c r="AG51" s="75"/>
      <c r="AI51" s="63">
        <f>IF(ISERROR(SMALL('出納簿シート'!K:K,$A51)),"",SMALL('出納簿シート'!K:K,$A51))</f>
      </c>
    </row>
    <row r="52" spans="1:35" s="62" customFormat="1" ht="39.75" customHeight="1">
      <c r="A52" s="62">
        <v>32</v>
      </c>
      <c r="B52" s="170">
        <f>IF($AI52="","",IF(AND($D$16&gt;=12,$D$16&lt;=20),INDEX(出納簿シート!#REF!,$AI52),INDEX('出納簿シート'!C:C,$AI52)))</f>
      </c>
      <c r="C52" s="170"/>
      <c r="D52" s="169">
        <f>IF($AI52="","",INDEX('出納簿シート'!A:A,$AI52))</f>
      </c>
      <c r="E52" s="169"/>
      <c r="F52" s="169"/>
      <c r="G52" s="171">
        <f>IF($AI52="","",INDEX('出納簿シート'!F:F,$AI52))</f>
      </c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64">
        <f>IF($AI52="","",INDEX('出納簿シート'!H:H,$AI52))</f>
      </c>
      <c r="U52" s="164"/>
      <c r="V52" s="164"/>
      <c r="W52" s="164"/>
      <c r="X52" s="164"/>
      <c r="Y52" s="164"/>
      <c r="Z52" s="164">
        <f t="shared" si="0"/>
      </c>
      <c r="AA52" s="164"/>
      <c r="AB52" s="164"/>
      <c r="AC52" s="164"/>
      <c r="AD52" s="164"/>
      <c r="AE52" s="164"/>
      <c r="AF52" s="75"/>
      <c r="AG52" s="75"/>
      <c r="AI52" s="63">
        <f>IF(ISERROR(SMALL('出納簿シート'!K:K,$A52)),"",SMALL('出納簿シート'!K:K,$A52))</f>
      </c>
    </row>
    <row r="53" spans="1:35" s="62" customFormat="1" ht="39.75" customHeight="1">
      <c r="A53" s="62">
        <v>33</v>
      </c>
      <c r="B53" s="170">
        <f>IF($AI53="","",IF(AND($D$16&gt;=12,$D$16&lt;=20),INDEX(出納簿シート!#REF!,$AI53),INDEX('出納簿シート'!C:C,$AI53)))</f>
      </c>
      <c r="C53" s="170"/>
      <c r="D53" s="169">
        <f>IF($AI53="","",INDEX('出納簿シート'!A:A,$AI53))</f>
      </c>
      <c r="E53" s="169"/>
      <c r="F53" s="169"/>
      <c r="G53" s="171">
        <f>IF($AI53="","",INDEX('出納簿シート'!F:F,$AI53))</f>
      </c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64">
        <f>IF($AI53="","",INDEX('出納簿シート'!H:H,$AI53))</f>
      </c>
      <c r="U53" s="164"/>
      <c r="V53" s="164"/>
      <c r="W53" s="164"/>
      <c r="X53" s="164"/>
      <c r="Y53" s="164"/>
      <c r="Z53" s="164">
        <f t="shared" si="0"/>
      </c>
      <c r="AA53" s="164"/>
      <c r="AB53" s="164"/>
      <c r="AC53" s="164"/>
      <c r="AD53" s="164"/>
      <c r="AE53" s="164"/>
      <c r="AF53" s="75"/>
      <c r="AG53" s="75"/>
      <c r="AI53" s="63">
        <f>IF(ISERROR(SMALL('出納簿シート'!K:K,$A53)),"",SMALL('出納簿シート'!K:K,$A53))</f>
      </c>
    </row>
    <row r="54" spans="1:35" s="62" customFormat="1" ht="39.75" customHeight="1">
      <c r="A54" s="62">
        <v>34</v>
      </c>
      <c r="B54" s="170">
        <f>IF($AI54="","",IF(AND($D$16&gt;=12,$D$16&lt;=20),INDEX(出納簿シート!#REF!,$AI54),INDEX('出納簿シート'!C:C,$AI54)))</f>
      </c>
      <c r="C54" s="170"/>
      <c r="D54" s="169">
        <f>IF($AI54="","",INDEX('出納簿シート'!A:A,$AI54))</f>
      </c>
      <c r="E54" s="169"/>
      <c r="F54" s="169"/>
      <c r="G54" s="171">
        <f>IF($AI54="","",INDEX('出納簿シート'!F:F,$AI54))</f>
      </c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64">
        <f>IF($AI54="","",INDEX('出納簿シート'!H:H,$AI54))</f>
      </c>
      <c r="U54" s="164"/>
      <c r="V54" s="164"/>
      <c r="W54" s="164"/>
      <c r="X54" s="164"/>
      <c r="Y54" s="164"/>
      <c r="Z54" s="164">
        <f t="shared" si="0"/>
      </c>
      <c r="AA54" s="164"/>
      <c r="AB54" s="164"/>
      <c r="AC54" s="164"/>
      <c r="AD54" s="164"/>
      <c r="AE54" s="164"/>
      <c r="AF54" s="75"/>
      <c r="AG54" s="75"/>
      <c r="AI54" s="63">
        <f>IF(ISERROR(SMALL('出納簿シート'!K:K,$A54)),"",SMALL('出納簿シート'!K:K,$A54))</f>
      </c>
    </row>
    <row r="55" spans="1:35" s="62" customFormat="1" ht="39.75" customHeight="1">
      <c r="A55" s="62">
        <v>35</v>
      </c>
      <c r="B55" s="170">
        <f>IF($AI55="","",IF(AND($D$16&gt;=12,$D$16&lt;=20),INDEX(出納簿シート!#REF!,$AI55),INDEX('出納簿シート'!C:C,$AI55)))</f>
      </c>
      <c r="C55" s="170"/>
      <c r="D55" s="169">
        <f>IF($AI55="","",INDEX('出納簿シート'!A:A,$AI55))</f>
      </c>
      <c r="E55" s="169"/>
      <c r="F55" s="169"/>
      <c r="G55" s="171">
        <f>IF($AI55="","",INDEX('出納簿シート'!F:F,$AI55))</f>
      </c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64">
        <f>IF($AI55="","",INDEX('出納簿シート'!H:H,$AI55))</f>
      </c>
      <c r="U55" s="164"/>
      <c r="V55" s="164"/>
      <c r="W55" s="164"/>
      <c r="X55" s="164"/>
      <c r="Y55" s="164"/>
      <c r="Z55" s="164">
        <f aca="true" t="shared" si="3" ref="Z55:Z86">IF(ISERROR(Z54+T55),"",Z54+T55)</f>
      </c>
      <c r="AA55" s="164"/>
      <c r="AB55" s="164"/>
      <c r="AC55" s="164"/>
      <c r="AD55" s="164"/>
      <c r="AE55" s="164"/>
      <c r="AF55" s="75"/>
      <c r="AG55" s="75"/>
      <c r="AI55" s="63">
        <f>IF(ISERROR(SMALL('出納簿シート'!K:K,$A55)),"",SMALL('出納簿シート'!K:K,$A55))</f>
      </c>
    </row>
    <row r="56" spans="1:35" s="62" customFormat="1" ht="39.75" customHeight="1">
      <c r="A56" s="62">
        <v>36</v>
      </c>
      <c r="B56" s="170">
        <f>IF($AI56="","",IF(AND($D$16&gt;=12,$D$16&lt;=20),INDEX(出納簿シート!#REF!,$AI56),INDEX('出納簿シート'!C:C,$AI56)))</f>
      </c>
      <c r="C56" s="170"/>
      <c r="D56" s="169">
        <f>IF($AI56="","",INDEX('出納簿シート'!A:A,$AI56))</f>
      </c>
      <c r="E56" s="169"/>
      <c r="F56" s="169"/>
      <c r="G56" s="171">
        <f>IF($AI56="","",INDEX('出納簿シート'!F:F,$AI56))</f>
      </c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64">
        <f>IF($AI56="","",INDEX('出納簿シート'!H:H,$AI56))</f>
      </c>
      <c r="U56" s="164"/>
      <c r="V56" s="164"/>
      <c r="W56" s="164"/>
      <c r="X56" s="164"/>
      <c r="Y56" s="164"/>
      <c r="Z56" s="164">
        <f t="shared" si="3"/>
      </c>
      <c r="AA56" s="164"/>
      <c r="AB56" s="164"/>
      <c r="AC56" s="164"/>
      <c r="AD56" s="164"/>
      <c r="AE56" s="164"/>
      <c r="AF56" s="75"/>
      <c r="AG56" s="75"/>
      <c r="AI56" s="63">
        <f>IF(ISERROR(SMALL('出納簿シート'!K:K,$A56)),"",SMALL('出納簿シート'!K:K,$A56))</f>
      </c>
    </row>
    <row r="57" spans="1:35" s="62" customFormat="1" ht="39.75" customHeight="1">
      <c r="A57" s="62">
        <v>37</v>
      </c>
      <c r="B57" s="170">
        <f>IF($AI57="","",IF(AND($D$16&gt;=12,$D$16&lt;=20),INDEX(出納簿シート!#REF!,$AI57),INDEX('出納簿シート'!C:C,$AI57)))</f>
      </c>
      <c r="C57" s="170"/>
      <c r="D57" s="169">
        <f>IF($AI57="","",INDEX('出納簿シート'!A:A,$AI57))</f>
      </c>
      <c r="E57" s="169"/>
      <c r="F57" s="169"/>
      <c r="G57" s="171">
        <f>IF($AI57="","",INDEX('出納簿シート'!F:F,$AI57))</f>
      </c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64">
        <f>IF($AI57="","",INDEX('出納簿シート'!H:H,$AI57))</f>
      </c>
      <c r="U57" s="164"/>
      <c r="V57" s="164"/>
      <c r="W57" s="164"/>
      <c r="X57" s="164"/>
      <c r="Y57" s="164"/>
      <c r="Z57" s="164">
        <f t="shared" si="3"/>
      </c>
      <c r="AA57" s="164"/>
      <c r="AB57" s="164"/>
      <c r="AC57" s="164"/>
      <c r="AD57" s="164"/>
      <c r="AE57" s="164"/>
      <c r="AF57" s="75"/>
      <c r="AG57" s="75"/>
      <c r="AI57" s="63">
        <f>IF(ISERROR(SMALL('出納簿シート'!K:K,$A57)),"",SMALL('出納簿シート'!K:K,$A57))</f>
      </c>
    </row>
    <row r="58" spans="1:35" s="62" customFormat="1" ht="39.75" customHeight="1">
      <c r="A58" s="62">
        <v>38</v>
      </c>
      <c r="B58" s="170">
        <f>IF($AI58="","",IF(AND($D$16&gt;=12,$D$16&lt;=20),INDEX(出納簿シート!#REF!,$AI58),INDEX('出納簿シート'!C:C,$AI58)))</f>
      </c>
      <c r="C58" s="170"/>
      <c r="D58" s="169">
        <f>IF($AI58="","",INDEX('出納簿シート'!A:A,$AI58))</f>
      </c>
      <c r="E58" s="169"/>
      <c r="F58" s="169"/>
      <c r="G58" s="171">
        <f>IF($AI58="","",INDEX('出納簿シート'!F:F,$AI58))</f>
      </c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64">
        <f>IF($AI58="","",INDEX('出納簿シート'!H:H,$AI58))</f>
      </c>
      <c r="U58" s="164"/>
      <c r="V58" s="164"/>
      <c r="W58" s="164"/>
      <c r="X58" s="164"/>
      <c r="Y58" s="164"/>
      <c r="Z58" s="164">
        <f t="shared" si="3"/>
      </c>
      <c r="AA58" s="164"/>
      <c r="AB58" s="164"/>
      <c r="AC58" s="164"/>
      <c r="AD58" s="164"/>
      <c r="AE58" s="164"/>
      <c r="AF58" s="75"/>
      <c r="AG58" s="75"/>
      <c r="AI58" s="63">
        <f>IF(ISERROR(SMALL('出納簿シート'!K:K,$A58)),"",SMALL('出納簿シート'!K:K,$A58))</f>
      </c>
    </row>
    <row r="59" spans="1:35" s="62" customFormat="1" ht="39.75" customHeight="1">
      <c r="A59" s="62">
        <v>39</v>
      </c>
      <c r="B59" s="170">
        <f>IF($AI59="","",IF(AND($D$16&gt;=12,$D$16&lt;=20),INDEX(出納簿シート!#REF!,$AI59),INDEX('出納簿シート'!C:C,$AI59)))</f>
      </c>
      <c r="C59" s="170"/>
      <c r="D59" s="169">
        <f>IF($AI59="","",INDEX('出納簿シート'!A:A,$AI59))</f>
      </c>
      <c r="E59" s="169"/>
      <c r="F59" s="169"/>
      <c r="G59" s="171">
        <f>IF($AI59="","",INDEX('出納簿シート'!F:F,$AI59))</f>
      </c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64">
        <f>IF($AI59="","",INDEX('出納簿シート'!H:H,$AI59))</f>
      </c>
      <c r="U59" s="164"/>
      <c r="V59" s="164"/>
      <c r="W59" s="164"/>
      <c r="X59" s="164"/>
      <c r="Y59" s="164"/>
      <c r="Z59" s="164">
        <f t="shared" si="3"/>
      </c>
      <c r="AA59" s="164"/>
      <c r="AB59" s="164"/>
      <c r="AC59" s="164"/>
      <c r="AD59" s="164"/>
      <c r="AE59" s="164"/>
      <c r="AF59" s="75"/>
      <c r="AG59" s="75"/>
      <c r="AI59" s="63">
        <f>IF(ISERROR(SMALL('出納簿シート'!K:K,$A59)),"",SMALL('出納簿シート'!K:K,$A59))</f>
      </c>
    </row>
    <row r="60" spans="1:35" s="62" customFormat="1" ht="39.75" customHeight="1">
      <c r="A60" s="62">
        <v>40</v>
      </c>
      <c r="B60" s="170">
        <f>IF($AI60="","",IF(AND($D$16&gt;=12,$D$16&lt;=20),INDEX(出納簿シート!#REF!,$AI60),INDEX('出納簿シート'!C:C,$AI60)))</f>
      </c>
      <c r="C60" s="170"/>
      <c r="D60" s="169">
        <f>IF($AI60="","",INDEX('出納簿シート'!A:A,$AI60))</f>
      </c>
      <c r="E60" s="169"/>
      <c r="F60" s="169"/>
      <c r="G60" s="171">
        <f>IF($AI60="","",INDEX('出納簿シート'!F:F,$AI60))</f>
      </c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64">
        <f>IF($AI60="","",INDEX('出納簿シート'!H:H,$AI60))</f>
      </c>
      <c r="U60" s="164"/>
      <c r="V60" s="164"/>
      <c r="W60" s="164"/>
      <c r="X60" s="164"/>
      <c r="Y60" s="164"/>
      <c r="Z60" s="164">
        <f t="shared" si="3"/>
      </c>
      <c r="AA60" s="164"/>
      <c r="AB60" s="164"/>
      <c r="AC60" s="164"/>
      <c r="AD60" s="164"/>
      <c r="AE60" s="164"/>
      <c r="AF60" s="75"/>
      <c r="AG60" s="75"/>
      <c r="AI60" s="63">
        <f>IF(ISERROR(SMALL('出納簿シート'!K:K,$A60)),"",SMALL('出納簿シート'!K:K,$A60))</f>
      </c>
    </row>
    <row r="61" spans="1:35" s="62" customFormat="1" ht="39.75" customHeight="1">
      <c r="A61" s="62">
        <v>41</v>
      </c>
      <c r="B61" s="170">
        <f>IF($AI61="","",IF(AND($D$16&gt;=12,$D$16&lt;=20),INDEX(出納簿シート!#REF!,$AI61),INDEX('出納簿シート'!C:C,$AI61)))</f>
      </c>
      <c r="C61" s="170"/>
      <c r="D61" s="169">
        <f>IF($AI61="","",INDEX('出納簿シート'!A:A,$AI61))</f>
      </c>
      <c r="E61" s="169"/>
      <c r="F61" s="169"/>
      <c r="G61" s="171">
        <f>IF($AI61="","",INDEX('出納簿シート'!F:F,$AI61))</f>
      </c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64">
        <f>IF($AI61="","",INDEX('出納簿シート'!H:H,$AI61))</f>
      </c>
      <c r="U61" s="164"/>
      <c r="V61" s="164"/>
      <c r="W61" s="164"/>
      <c r="X61" s="164"/>
      <c r="Y61" s="164"/>
      <c r="Z61" s="164">
        <f t="shared" si="3"/>
      </c>
      <c r="AA61" s="164"/>
      <c r="AB61" s="164"/>
      <c r="AC61" s="164"/>
      <c r="AD61" s="164"/>
      <c r="AE61" s="164"/>
      <c r="AF61" s="75"/>
      <c r="AG61" s="75"/>
      <c r="AI61" s="63">
        <f>IF(ISERROR(SMALL('出納簿シート'!K:K,$A61)),"",SMALL('出納簿シート'!K:K,$A61))</f>
      </c>
    </row>
    <row r="62" spans="1:35" s="62" customFormat="1" ht="39.75" customHeight="1">
      <c r="A62" s="62">
        <v>42</v>
      </c>
      <c r="B62" s="170">
        <f>IF($AI62="","",IF(AND($D$16&gt;=12,$D$16&lt;=20),INDEX(出納簿シート!#REF!,$AI62),INDEX('出納簿シート'!C:C,$AI62)))</f>
      </c>
      <c r="C62" s="170"/>
      <c r="D62" s="169">
        <f>IF($AI62="","",INDEX('出納簿シート'!A:A,$AI62))</f>
      </c>
      <c r="E62" s="169"/>
      <c r="F62" s="169"/>
      <c r="G62" s="171">
        <f>IF($AI62="","",INDEX('出納簿シート'!F:F,$AI62))</f>
      </c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64">
        <f>IF($AI62="","",INDEX('出納簿シート'!H:H,$AI62))</f>
      </c>
      <c r="U62" s="164"/>
      <c r="V62" s="164"/>
      <c r="W62" s="164"/>
      <c r="X62" s="164"/>
      <c r="Y62" s="164"/>
      <c r="Z62" s="164">
        <f t="shared" si="3"/>
      </c>
      <c r="AA62" s="164"/>
      <c r="AB62" s="164"/>
      <c r="AC62" s="164"/>
      <c r="AD62" s="164"/>
      <c r="AE62" s="164"/>
      <c r="AF62" s="75"/>
      <c r="AG62" s="75"/>
      <c r="AI62" s="63">
        <f>IF(ISERROR(SMALL('出納簿シート'!K:K,$A62)),"",SMALL('出納簿シート'!K:K,$A62))</f>
      </c>
    </row>
    <row r="63" spans="1:35" s="62" customFormat="1" ht="39.75" customHeight="1">
      <c r="A63" s="62">
        <v>43</v>
      </c>
      <c r="B63" s="170">
        <f>IF($AI63="","",IF(AND($D$16&gt;=12,$D$16&lt;=20),INDEX(出納簿シート!#REF!,$AI63),INDEX('出納簿シート'!C:C,$AI63)))</f>
      </c>
      <c r="C63" s="170"/>
      <c r="D63" s="169">
        <f>IF($AI63="","",INDEX('出納簿シート'!A:A,$AI63))</f>
      </c>
      <c r="E63" s="169"/>
      <c r="F63" s="169"/>
      <c r="G63" s="171">
        <f>IF($AI63="","",INDEX('出納簿シート'!F:F,$AI63))</f>
      </c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64">
        <f>IF($AI63="","",INDEX('出納簿シート'!H:H,$AI63))</f>
      </c>
      <c r="U63" s="164"/>
      <c r="V63" s="164"/>
      <c r="W63" s="164"/>
      <c r="X63" s="164"/>
      <c r="Y63" s="164"/>
      <c r="Z63" s="164">
        <f t="shared" si="3"/>
      </c>
      <c r="AA63" s="164"/>
      <c r="AB63" s="164"/>
      <c r="AC63" s="164"/>
      <c r="AD63" s="164"/>
      <c r="AE63" s="164"/>
      <c r="AF63" s="75"/>
      <c r="AG63" s="75"/>
      <c r="AI63" s="63">
        <f>IF(ISERROR(SMALL('出納簿シート'!K:K,$A63)),"",SMALL('出納簿シート'!K:K,$A63))</f>
      </c>
    </row>
    <row r="64" spans="1:35" s="62" customFormat="1" ht="39.75" customHeight="1">
      <c r="A64" s="62">
        <v>44</v>
      </c>
      <c r="B64" s="170">
        <f>IF($AI64="","",IF(AND($D$16&gt;=12,$D$16&lt;=20),INDEX(出納簿シート!#REF!,$AI64),INDEX('出納簿シート'!C:C,$AI64)))</f>
      </c>
      <c r="C64" s="170"/>
      <c r="D64" s="169">
        <f>IF($AI64="","",INDEX('出納簿シート'!A:A,$AI64))</f>
      </c>
      <c r="E64" s="169"/>
      <c r="F64" s="169"/>
      <c r="G64" s="171">
        <f>IF($AI64="","",INDEX('出納簿シート'!F:F,$AI64))</f>
      </c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64">
        <f>IF($AI64="","",INDEX('出納簿シート'!H:H,$AI64))</f>
      </c>
      <c r="U64" s="164"/>
      <c r="V64" s="164"/>
      <c r="W64" s="164"/>
      <c r="X64" s="164"/>
      <c r="Y64" s="164"/>
      <c r="Z64" s="164">
        <f t="shared" si="3"/>
      </c>
      <c r="AA64" s="164"/>
      <c r="AB64" s="164"/>
      <c r="AC64" s="164"/>
      <c r="AD64" s="164"/>
      <c r="AE64" s="164"/>
      <c r="AF64" s="75"/>
      <c r="AG64" s="75"/>
      <c r="AI64" s="63">
        <f>IF(ISERROR(SMALL('出納簿シート'!K:K,$A64)),"",SMALL('出納簿シート'!K:K,$A64))</f>
      </c>
    </row>
    <row r="65" spans="1:35" s="62" customFormat="1" ht="39.75" customHeight="1">
      <c r="A65" s="62">
        <v>45</v>
      </c>
      <c r="B65" s="170">
        <f>IF($AI65="","",IF(AND($D$16&gt;=12,$D$16&lt;=20),INDEX(出納簿シート!#REF!,$AI65),INDEX('出納簿シート'!C:C,$AI65)))</f>
      </c>
      <c r="C65" s="170"/>
      <c r="D65" s="169">
        <f>IF($AI65="","",INDEX('出納簿シート'!A:A,$AI65))</f>
      </c>
      <c r="E65" s="169"/>
      <c r="F65" s="169"/>
      <c r="G65" s="171">
        <f>IF($AI65="","",INDEX('出納簿シート'!F:F,$AI65))</f>
      </c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64">
        <f>IF($AI65="","",INDEX('出納簿シート'!H:H,$AI65))</f>
      </c>
      <c r="U65" s="164"/>
      <c r="V65" s="164"/>
      <c r="W65" s="164"/>
      <c r="X65" s="164"/>
      <c r="Y65" s="164"/>
      <c r="Z65" s="164">
        <f t="shared" si="3"/>
      </c>
      <c r="AA65" s="164"/>
      <c r="AB65" s="164"/>
      <c r="AC65" s="164"/>
      <c r="AD65" s="164"/>
      <c r="AE65" s="164"/>
      <c r="AF65" s="75"/>
      <c r="AG65" s="75"/>
      <c r="AI65" s="63">
        <f>IF(ISERROR(SMALL('出納簿シート'!K:K,$A65)),"",SMALL('出納簿シート'!K:K,$A65))</f>
      </c>
    </row>
    <row r="66" spans="1:35" s="62" customFormat="1" ht="39.75" customHeight="1">
      <c r="A66" s="62">
        <v>46</v>
      </c>
      <c r="B66" s="170">
        <f>IF($AI66="","",IF(AND($D$16&gt;=12,$D$16&lt;=20),INDEX(出納簿シート!#REF!,$AI66),INDEX('出納簿シート'!C:C,$AI66)))</f>
      </c>
      <c r="C66" s="170"/>
      <c r="D66" s="169">
        <f>IF($AI66="","",INDEX('出納簿シート'!A:A,$AI66))</f>
      </c>
      <c r="E66" s="169"/>
      <c r="F66" s="169"/>
      <c r="G66" s="171">
        <f>IF($AI66="","",INDEX('出納簿シート'!F:F,$AI66))</f>
      </c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64">
        <f>IF($AI66="","",INDEX('出納簿シート'!H:H,$AI66))</f>
      </c>
      <c r="U66" s="164"/>
      <c r="V66" s="164"/>
      <c r="W66" s="164"/>
      <c r="X66" s="164"/>
      <c r="Y66" s="164"/>
      <c r="Z66" s="164">
        <f t="shared" si="3"/>
      </c>
      <c r="AA66" s="164"/>
      <c r="AB66" s="164"/>
      <c r="AC66" s="164"/>
      <c r="AD66" s="164"/>
      <c r="AE66" s="164"/>
      <c r="AF66" s="75"/>
      <c r="AG66" s="75"/>
      <c r="AI66" s="63">
        <f>IF(ISERROR(SMALL('出納簿シート'!K:K,$A66)),"",SMALL('出納簿シート'!K:K,$A66))</f>
      </c>
    </row>
    <row r="67" spans="1:35" s="62" customFormat="1" ht="39.75" customHeight="1">
      <c r="A67" s="62">
        <v>47</v>
      </c>
      <c r="B67" s="170">
        <f>IF($AI67="","",IF(AND($D$16&gt;=12,$D$16&lt;=20),INDEX(出納簿シート!#REF!,$AI67),INDEX('出納簿シート'!C:C,$AI67)))</f>
      </c>
      <c r="C67" s="170"/>
      <c r="D67" s="169">
        <f>IF($AI67="","",INDEX('出納簿シート'!A:A,$AI67))</f>
      </c>
      <c r="E67" s="169"/>
      <c r="F67" s="169"/>
      <c r="G67" s="171">
        <f>IF($AI67="","",INDEX('出納簿シート'!F:F,$AI67))</f>
      </c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64">
        <f>IF($AI67="","",INDEX('出納簿シート'!H:H,$AI67))</f>
      </c>
      <c r="U67" s="164"/>
      <c r="V67" s="164"/>
      <c r="W67" s="164"/>
      <c r="X67" s="164"/>
      <c r="Y67" s="164"/>
      <c r="Z67" s="164">
        <f t="shared" si="3"/>
      </c>
      <c r="AA67" s="164"/>
      <c r="AB67" s="164"/>
      <c r="AC67" s="164"/>
      <c r="AD67" s="164"/>
      <c r="AE67" s="164"/>
      <c r="AF67" s="75"/>
      <c r="AG67" s="75"/>
      <c r="AI67" s="63">
        <f>IF(ISERROR(SMALL('出納簿シート'!K:K,$A67)),"",SMALL('出納簿シート'!K:K,$A67))</f>
      </c>
    </row>
    <row r="68" spans="1:35" s="62" customFormat="1" ht="39.75" customHeight="1">
      <c r="A68" s="62">
        <v>48</v>
      </c>
      <c r="B68" s="170">
        <f>IF($AI68="","",IF(AND($D$16&gt;=12,$D$16&lt;=20),INDEX(出納簿シート!#REF!,$AI68),INDEX('出納簿シート'!C:C,$AI68)))</f>
      </c>
      <c r="C68" s="170"/>
      <c r="D68" s="169">
        <f>IF($AI68="","",INDEX('出納簿シート'!A:A,$AI68))</f>
      </c>
      <c r="E68" s="169"/>
      <c r="F68" s="169"/>
      <c r="G68" s="171">
        <f>IF($AI68="","",INDEX('出納簿シート'!F:F,$AI68))</f>
      </c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64">
        <f>IF($AI68="","",INDEX('出納簿シート'!H:H,$AI68))</f>
      </c>
      <c r="U68" s="164"/>
      <c r="V68" s="164"/>
      <c r="W68" s="164"/>
      <c r="X68" s="164"/>
      <c r="Y68" s="164"/>
      <c r="Z68" s="164">
        <f t="shared" si="3"/>
      </c>
      <c r="AA68" s="164"/>
      <c r="AB68" s="164"/>
      <c r="AC68" s="164"/>
      <c r="AD68" s="164"/>
      <c r="AE68" s="164"/>
      <c r="AF68" s="75"/>
      <c r="AG68" s="75"/>
      <c r="AI68" s="63">
        <f>IF(ISERROR(SMALL('出納簿シート'!K:K,$A68)),"",SMALL('出納簿シート'!K:K,$A68))</f>
      </c>
    </row>
    <row r="69" spans="1:35" s="62" customFormat="1" ht="39.75" customHeight="1">
      <c r="A69" s="62">
        <v>49</v>
      </c>
      <c r="B69" s="170">
        <f>IF($AI69="","",IF(AND($D$16&gt;=12,$D$16&lt;=20),INDEX(出納簿シート!#REF!,$AI69),INDEX('出納簿シート'!C:C,$AI69)))</f>
      </c>
      <c r="C69" s="170"/>
      <c r="D69" s="169">
        <f>IF($AI69="","",INDEX('出納簿シート'!A:A,$AI69))</f>
      </c>
      <c r="E69" s="169"/>
      <c r="F69" s="169"/>
      <c r="G69" s="171">
        <f>IF($AI69="","",INDEX('出納簿シート'!F:F,$AI69))</f>
      </c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64">
        <f>IF($AI69="","",INDEX('出納簿シート'!H:H,$AI69))</f>
      </c>
      <c r="U69" s="164"/>
      <c r="V69" s="164"/>
      <c r="W69" s="164"/>
      <c r="X69" s="164"/>
      <c r="Y69" s="164"/>
      <c r="Z69" s="164">
        <f t="shared" si="3"/>
      </c>
      <c r="AA69" s="164"/>
      <c r="AB69" s="164"/>
      <c r="AC69" s="164"/>
      <c r="AD69" s="164"/>
      <c r="AE69" s="164"/>
      <c r="AF69" s="75"/>
      <c r="AG69" s="75"/>
      <c r="AI69" s="63">
        <f>IF(ISERROR(SMALL('出納簿シート'!K:K,$A69)),"",SMALL('出納簿シート'!K:K,$A69))</f>
      </c>
    </row>
    <row r="70" spans="1:35" s="62" customFormat="1" ht="39.75" customHeight="1">
      <c r="A70" s="62">
        <v>50</v>
      </c>
      <c r="B70" s="170">
        <f>IF($AI70="","",IF(AND($D$16&gt;=12,$D$16&lt;=20),INDEX(出納簿シート!#REF!,$AI70),INDEX('出納簿シート'!C:C,$AI70)))</f>
      </c>
      <c r="C70" s="170"/>
      <c r="D70" s="169">
        <f>IF($AI70="","",INDEX('出納簿シート'!A:A,$AI70))</f>
      </c>
      <c r="E70" s="169"/>
      <c r="F70" s="169"/>
      <c r="G70" s="171">
        <f>IF($AI70="","",INDEX('出納簿シート'!F:F,$AI70))</f>
      </c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64">
        <f>IF($AI70="","",INDEX('出納簿シート'!H:H,$AI70))</f>
      </c>
      <c r="U70" s="164"/>
      <c r="V70" s="164"/>
      <c r="W70" s="164"/>
      <c r="X70" s="164"/>
      <c r="Y70" s="164"/>
      <c r="Z70" s="164">
        <f t="shared" si="3"/>
      </c>
      <c r="AA70" s="164"/>
      <c r="AB70" s="164"/>
      <c r="AC70" s="164"/>
      <c r="AD70" s="164"/>
      <c r="AE70" s="164"/>
      <c r="AF70" s="75"/>
      <c r="AG70" s="75"/>
      <c r="AI70" s="63">
        <f>IF(ISERROR(SMALL('出納簿シート'!K:K,$A70)),"",SMALL('出納簿シート'!K:K,$A70))</f>
      </c>
    </row>
    <row r="71" spans="1:35" s="62" customFormat="1" ht="39.75" customHeight="1">
      <c r="A71" s="62">
        <v>51</v>
      </c>
      <c r="B71" s="170">
        <f>IF($AI71="","",IF(AND($D$16&gt;=12,$D$16&lt;=20),INDEX(出納簿シート!#REF!,$AI71),INDEX('出納簿シート'!C:C,$AI71)))</f>
      </c>
      <c r="C71" s="170"/>
      <c r="D71" s="169">
        <f>IF($AI71="","",INDEX('出納簿シート'!A:A,$AI71))</f>
      </c>
      <c r="E71" s="169"/>
      <c r="F71" s="169"/>
      <c r="G71" s="171">
        <f>IF($AI71="","",INDEX('出納簿シート'!F:F,$AI71))</f>
      </c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64">
        <f>IF($AI71="","",INDEX('出納簿シート'!H:H,$AI71))</f>
      </c>
      <c r="U71" s="164"/>
      <c r="V71" s="164"/>
      <c r="W71" s="164"/>
      <c r="X71" s="164"/>
      <c r="Y71" s="164"/>
      <c r="Z71" s="164">
        <f t="shared" si="3"/>
      </c>
      <c r="AA71" s="164"/>
      <c r="AB71" s="164"/>
      <c r="AC71" s="164"/>
      <c r="AD71" s="164"/>
      <c r="AE71" s="164"/>
      <c r="AF71" s="75"/>
      <c r="AG71" s="75"/>
      <c r="AI71" s="63">
        <f>IF(ISERROR(SMALL('出納簿シート'!K:K,$A71)),"",SMALL('出納簿シート'!K:K,$A71))</f>
      </c>
    </row>
    <row r="72" spans="1:35" s="62" customFormat="1" ht="39.75" customHeight="1">
      <c r="A72" s="62">
        <v>52</v>
      </c>
      <c r="B72" s="170">
        <f>IF($AI72="","",IF(AND($D$16&gt;=12,$D$16&lt;=20),INDEX(出納簿シート!#REF!,$AI72),INDEX('出納簿シート'!C:C,$AI72)))</f>
      </c>
      <c r="C72" s="170"/>
      <c r="D72" s="169">
        <f>IF($AI72="","",INDEX('出納簿シート'!A:A,$AI72))</f>
      </c>
      <c r="E72" s="169"/>
      <c r="F72" s="169"/>
      <c r="G72" s="171">
        <f>IF($AI72="","",INDEX('出納簿シート'!F:F,$AI72))</f>
      </c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64">
        <f>IF($AI72="","",INDEX('出納簿シート'!H:H,$AI72))</f>
      </c>
      <c r="U72" s="164"/>
      <c r="V72" s="164"/>
      <c r="W72" s="164"/>
      <c r="X72" s="164"/>
      <c r="Y72" s="164"/>
      <c r="Z72" s="164">
        <f t="shared" si="3"/>
      </c>
      <c r="AA72" s="164"/>
      <c r="AB72" s="164"/>
      <c r="AC72" s="164"/>
      <c r="AD72" s="164"/>
      <c r="AE72" s="164"/>
      <c r="AF72" s="75"/>
      <c r="AG72" s="75"/>
      <c r="AI72" s="63">
        <f>IF(ISERROR(SMALL('出納簿シート'!K:K,$A72)),"",SMALL('出納簿シート'!K:K,$A72))</f>
      </c>
    </row>
    <row r="73" spans="1:35" s="62" customFormat="1" ht="39.75" customHeight="1">
      <c r="A73" s="62">
        <v>53</v>
      </c>
      <c r="B73" s="170">
        <f>IF($AI73="","",IF(AND($D$16&gt;=12,$D$16&lt;=20),INDEX(出納簿シート!#REF!,$AI73),INDEX('出納簿シート'!C:C,$AI73)))</f>
      </c>
      <c r="C73" s="170"/>
      <c r="D73" s="169">
        <f>IF($AI73="","",INDEX('出納簿シート'!A:A,$AI73))</f>
      </c>
      <c r="E73" s="169"/>
      <c r="F73" s="169"/>
      <c r="G73" s="171">
        <f>IF($AI73="","",INDEX('出納簿シート'!F:F,$AI73))</f>
      </c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64">
        <f>IF($AI73="","",INDEX('出納簿シート'!H:H,$AI73))</f>
      </c>
      <c r="U73" s="164"/>
      <c r="V73" s="164"/>
      <c r="W73" s="164"/>
      <c r="X73" s="164"/>
      <c r="Y73" s="164"/>
      <c r="Z73" s="164">
        <f t="shared" si="3"/>
      </c>
      <c r="AA73" s="164"/>
      <c r="AB73" s="164"/>
      <c r="AC73" s="164"/>
      <c r="AD73" s="164"/>
      <c r="AE73" s="164"/>
      <c r="AF73" s="75"/>
      <c r="AG73" s="75"/>
      <c r="AI73" s="63">
        <f>IF(ISERROR(SMALL('出納簿シート'!K:K,$A73)),"",SMALL('出納簿シート'!K:K,$A73))</f>
      </c>
    </row>
    <row r="74" spans="1:35" s="62" customFormat="1" ht="39.75" customHeight="1">
      <c r="A74" s="62">
        <v>54</v>
      </c>
      <c r="B74" s="170">
        <f>IF($AI74="","",IF(AND($D$16&gt;=12,$D$16&lt;=20),INDEX(出納簿シート!#REF!,$AI74),INDEX('出納簿シート'!C:C,$AI74)))</f>
      </c>
      <c r="C74" s="170"/>
      <c r="D74" s="169">
        <f>IF($AI74="","",INDEX('出納簿シート'!A:A,$AI74))</f>
      </c>
      <c r="E74" s="169"/>
      <c r="F74" s="169"/>
      <c r="G74" s="171">
        <f>IF($AI74="","",INDEX('出納簿シート'!F:F,$AI74))</f>
      </c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64">
        <f>IF($AI74="","",INDEX('出納簿シート'!H:H,$AI74))</f>
      </c>
      <c r="U74" s="164"/>
      <c r="V74" s="164"/>
      <c r="W74" s="164"/>
      <c r="X74" s="164"/>
      <c r="Y74" s="164"/>
      <c r="Z74" s="164">
        <f t="shared" si="3"/>
      </c>
      <c r="AA74" s="164"/>
      <c r="AB74" s="164"/>
      <c r="AC74" s="164"/>
      <c r="AD74" s="164"/>
      <c r="AE74" s="164"/>
      <c r="AF74" s="75"/>
      <c r="AG74" s="75"/>
      <c r="AI74" s="63">
        <f>IF(ISERROR(SMALL('出納簿シート'!K:K,$A74)),"",SMALL('出納簿シート'!K:K,$A74))</f>
      </c>
    </row>
    <row r="75" spans="1:35" s="62" customFormat="1" ht="39.75" customHeight="1">
      <c r="A75" s="62">
        <v>55</v>
      </c>
      <c r="B75" s="170">
        <f>IF($AI75="","",IF(AND($D$16&gt;=12,$D$16&lt;=20),INDEX(出納簿シート!#REF!,$AI75),INDEX('出納簿シート'!C:C,$AI75)))</f>
      </c>
      <c r="C75" s="170"/>
      <c r="D75" s="169">
        <f>IF($AI75="","",INDEX('出納簿シート'!A:A,$AI75))</f>
      </c>
      <c r="E75" s="169"/>
      <c r="F75" s="169"/>
      <c r="G75" s="171">
        <f>IF($AI75="","",INDEX('出納簿シート'!F:F,$AI75))</f>
      </c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64">
        <f>IF($AI75="","",INDEX('出納簿シート'!H:H,$AI75))</f>
      </c>
      <c r="U75" s="164"/>
      <c r="V75" s="164"/>
      <c r="W75" s="164"/>
      <c r="X75" s="164"/>
      <c r="Y75" s="164"/>
      <c r="Z75" s="164">
        <f t="shared" si="3"/>
      </c>
      <c r="AA75" s="164"/>
      <c r="AB75" s="164"/>
      <c r="AC75" s="164"/>
      <c r="AD75" s="164"/>
      <c r="AE75" s="164"/>
      <c r="AF75" s="75"/>
      <c r="AG75" s="75"/>
      <c r="AI75" s="63">
        <f>IF(ISERROR(SMALL('出納簿シート'!K:K,$A75)),"",SMALL('出納簿シート'!K:K,$A75))</f>
      </c>
    </row>
    <row r="76" spans="1:35" s="62" customFormat="1" ht="39.75" customHeight="1">
      <c r="A76" s="62">
        <v>56</v>
      </c>
      <c r="B76" s="170">
        <f>IF($AI76="","",IF(AND($D$16&gt;=12,$D$16&lt;=20),INDEX(出納簿シート!#REF!,$AI76),INDEX('出納簿シート'!C:C,$AI76)))</f>
      </c>
      <c r="C76" s="170"/>
      <c r="D76" s="169">
        <f>IF($AI76="","",INDEX('出納簿シート'!A:A,$AI76))</f>
      </c>
      <c r="E76" s="169"/>
      <c r="F76" s="169"/>
      <c r="G76" s="171">
        <f>IF($AI76="","",INDEX('出納簿シート'!F:F,$AI76))</f>
      </c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64">
        <f>IF($AI76="","",INDEX('出納簿シート'!H:H,$AI76))</f>
      </c>
      <c r="U76" s="164"/>
      <c r="V76" s="164"/>
      <c r="W76" s="164"/>
      <c r="X76" s="164"/>
      <c r="Y76" s="164"/>
      <c r="Z76" s="164">
        <f t="shared" si="3"/>
      </c>
      <c r="AA76" s="164"/>
      <c r="AB76" s="164"/>
      <c r="AC76" s="164"/>
      <c r="AD76" s="164"/>
      <c r="AE76" s="164"/>
      <c r="AF76" s="75"/>
      <c r="AG76" s="75"/>
      <c r="AI76" s="63">
        <f>IF(ISERROR(SMALL('出納簿シート'!K:K,$A76)),"",SMALL('出納簿シート'!K:K,$A76))</f>
      </c>
    </row>
    <row r="77" spans="1:35" s="62" customFormat="1" ht="39.75" customHeight="1">
      <c r="A77" s="62">
        <v>57</v>
      </c>
      <c r="B77" s="170">
        <f>IF($AI77="","",IF(AND($D$16&gt;=12,$D$16&lt;=20),INDEX(出納簿シート!#REF!,$AI77),INDEX('出納簿シート'!C:C,$AI77)))</f>
      </c>
      <c r="C77" s="170"/>
      <c r="D77" s="169">
        <f>IF($AI77="","",INDEX('出納簿シート'!A:A,$AI77))</f>
      </c>
      <c r="E77" s="169"/>
      <c r="F77" s="169"/>
      <c r="G77" s="171">
        <f>IF($AI77="","",INDEX('出納簿シート'!F:F,$AI77))</f>
      </c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64">
        <f>IF($AI77="","",INDEX('出納簿シート'!H:H,$AI77))</f>
      </c>
      <c r="U77" s="164"/>
      <c r="V77" s="164"/>
      <c r="W77" s="164"/>
      <c r="X77" s="164"/>
      <c r="Y77" s="164"/>
      <c r="Z77" s="164">
        <f t="shared" si="3"/>
      </c>
      <c r="AA77" s="164"/>
      <c r="AB77" s="164"/>
      <c r="AC77" s="164"/>
      <c r="AD77" s="164"/>
      <c r="AE77" s="164"/>
      <c r="AF77" s="75"/>
      <c r="AG77" s="75"/>
      <c r="AI77" s="63">
        <f>IF(ISERROR(SMALL('出納簿シート'!K:K,$A77)),"",SMALL('出納簿シート'!K:K,$A77))</f>
      </c>
    </row>
    <row r="78" spans="1:35" s="62" customFormat="1" ht="39.75" customHeight="1">
      <c r="A78" s="62">
        <v>58</v>
      </c>
      <c r="B78" s="170">
        <f>IF($AI78="","",IF(AND($D$16&gt;=12,$D$16&lt;=20),INDEX(出納簿シート!#REF!,$AI78),INDEX('出納簿シート'!C:C,$AI78)))</f>
      </c>
      <c r="C78" s="170"/>
      <c r="D78" s="169">
        <f>IF($AI78="","",INDEX('出納簿シート'!A:A,$AI78))</f>
      </c>
      <c r="E78" s="169"/>
      <c r="F78" s="169"/>
      <c r="G78" s="171">
        <f>IF($AI78="","",INDEX('出納簿シート'!F:F,$AI78))</f>
      </c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64">
        <f>IF($AI78="","",INDEX('出納簿シート'!H:H,$AI78))</f>
      </c>
      <c r="U78" s="164"/>
      <c r="V78" s="164"/>
      <c r="W78" s="164"/>
      <c r="X78" s="164"/>
      <c r="Y78" s="164"/>
      <c r="Z78" s="164">
        <f t="shared" si="3"/>
      </c>
      <c r="AA78" s="164"/>
      <c r="AB78" s="164"/>
      <c r="AC78" s="164"/>
      <c r="AD78" s="164"/>
      <c r="AE78" s="164"/>
      <c r="AF78" s="75"/>
      <c r="AG78" s="75"/>
      <c r="AI78" s="63">
        <f>IF(ISERROR(SMALL('出納簿シート'!K:K,$A78)),"",SMALL('出納簿シート'!K:K,$A78))</f>
      </c>
    </row>
    <row r="79" spans="1:35" s="62" customFormat="1" ht="39.75" customHeight="1">
      <c r="A79" s="62">
        <v>59</v>
      </c>
      <c r="B79" s="170">
        <f>IF($AI79="","",IF(AND($D$16&gt;=12,$D$16&lt;=20),INDEX(出納簿シート!#REF!,$AI79),INDEX('出納簿シート'!C:C,$AI79)))</f>
      </c>
      <c r="C79" s="170"/>
      <c r="D79" s="169">
        <f>IF($AI79="","",INDEX('出納簿シート'!A:A,$AI79))</f>
      </c>
      <c r="E79" s="169"/>
      <c r="F79" s="169"/>
      <c r="G79" s="171">
        <f>IF($AI79="","",INDEX('出納簿シート'!F:F,$AI79))</f>
      </c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64">
        <f>IF($AI79="","",INDEX('出納簿シート'!H:H,$AI79))</f>
      </c>
      <c r="U79" s="164"/>
      <c r="V79" s="164"/>
      <c r="W79" s="164"/>
      <c r="X79" s="164"/>
      <c r="Y79" s="164"/>
      <c r="Z79" s="164">
        <f t="shared" si="3"/>
      </c>
      <c r="AA79" s="164"/>
      <c r="AB79" s="164"/>
      <c r="AC79" s="164"/>
      <c r="AD79" s="164"/>
      <c r="AE79" s="164"/>
      <c r="AF79" s="75"/>
      <c r="AG79" s="75"/>
      <c r="AI79" s="63">
        <f>IF(ISERROR(SMALL('出納簿シート'!K:K,$A79)),"",SMALL('出納簿シート'!K:K,$A79))</f>
      </c>
    </row>
    <row r="80" spans="1:35" s="62" customFormat="1" ht="39.75" customHeight="1">
      <c r="A80" s="62">
        <v>60</v>
      </c>
      <c r="B80" s="170">
        <f>IF($AI80="","",IF(AND($D$16&gt;=12,$D$16&lt;=20),INDEX(出納簿シート!#REF!,$AI80),INDEX('出納簿シート'!C:C,$AI80)))</f>
      </c>
      <c r="C80" s="170"/>
      <c r="D80" s="169">
        <f>IF($AI80="","",INDEX('出納簿シート'!A:A,$AI80))</f>
      </c>
      <c r="E80" s="169"/>
      <c r="F80" s="169"/>
      <c r="G80" s="171">
        <f>IF($AI80="","",INDEX('出納簿シート'!F:F,$AI80))</f>
      </c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1"/>
      <c r="S80" s="171"/>
      <c r="T80" s="164">
        <f>IF($AI80="","",INDEX('出納簿シート'!H:H,$AI80))</f>
      </c>
      <c r="U80" s="164"/>
      <c r="V80" s="164"/>
      <c r="W80" s="164"/>
      <c r="X80" s="164"/>
      <c r="Y80" s="164"/>
      <c r="Z80" s="164">
        <f t="shared" si="3"/>
      </c>
      <c r="AA80" s="164"/>
      <c r="AB80" s="164"/>
      <c r="AC80" s="164"/>
      <c r="AD80" s="164"/>
      <c r="AE80" s="164"/>
      <c r="AF80" s="75"/>
      <c r="AG80" s="75"/>
      <c r="AI80" s="63">
        <f>IF(ISERROR(SMALL('出納簿シート'!K:K,$A80)),"",SMALL('出納簿シート'!K:K,$A80))</f>
      </c>
    </row>
    <row r="81" spans="1:35" s="62" customFormat="1" ht="39.75" customHeight="1">
      <c r="A81" s="62">
        <v>61</v>
      </c>
      <c r="B81" s="170">
        <f>IF($AI81="","",IF(AND($D$16&gt;=12,$D$16&lt;=20),INDEX(出納簿シート!#REF!,$AI81),INDEX('出納簿シート'!C:C,$AI81)))</f>
      </c>
      <c r="C81" s="170"/>
      <c r="D81" s="169">
        <f>IF($AI81="","",INDEX('出納簿シート'!A:A,$AI81))</f>
      </c>
      <c r="E81" s="169"/>
      <c r="F81" s="169"/>
      <c r="G81" s="171">
        <f>IF($AI81="","",INDEX('出納簿シート'!F:F,$AI81))</f>
      </c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64">
        <f>IF($AI81="","",INDEX('出納簿シート'!H:H,$AI81))</f>
      </c>
      <c r="U81" s="164"/>
      <c r="V81" s="164"/>
      <c r="W81" s="164"/>
      <c r="X81" s="164"/>
      <c r="Y81" s="164"/>
      <c r="Z81" s="164">
        <f t="shared" si="3"/>
      </c>
      <c r="AA81" s="164"/>
      <c r="AB81" s="164"/>
      <c r="AC81" s="164"/>
      <c r="AD81" s="164"/>
      <c r="AE81" s="164"/>
      <c r="AF81" s="75"/>
      <c r="AG81" s="75"/>
      <c r="AI81" s="63">
        <f>IF(ISERROR(SMALL('出納簿シート'!K:K,$A81)),"",SMALL('出納簿シート'!K:K,$A81))</f>
      </c>
    </row>
    <row r="82" spans="1:35" s="62" customFormat="1" ht="39.75" customHeight="1">
      <c r="A82" s="62">
        <v>62</v>
      </c>
      <c r="B82" s="170">
        <f>IF($AI82="","",IF(AND($D$16&gt;=12,$D$16&lt;=20),INDEX(出納簿シート!#REF!,$AI82),INDEX('出納簿シート'!C:C,$AI82)))</f>
      </c>
      <c r="C82" s="170"/>
      <c r="D82" s="169">
        <f>IF($AI82="","",INDEX('出納簿シート'!A:A,$AI82))</f>
      </c>
      <c r="E82" s="169"/>
      <c r="F82" s="169"/>
      <c r="G82" s="171">
        <f>IF($AI82="","",INDEX('出納簿シート'!F:F,$AI82))</f>
      </c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64">
        <f>IF($AI82="","",INDEX('出納簿シート'!H:H,$AI82))</f>
      </c>
      <c r="U82" s="164"/>
      <c r="V82" s="164"/>
      <c r="W82" s="164"/>
      <c r="X82" s="164"/>
      <c r="Y82" s="164"/>
      <c r="Z82" s="164">
        <f t="shared" si="3"/>
      </c>
      <c r="AA82" s="164"/>
      <c r="AB82" s="164"/>
      <c r="AC82" s="164"/>
      <c r="AD82" s="164"/>
      <c r="AE82" s="164"/>
      <c r="AF82" s="75"/>
      <c r="AG82" s="75"/>
      <c r="AI82" s="63">
        <f>IF(ISERROR(SMALL('出納簿シート'!K:K,$A82)),"",SMALL('出納簿シート'!K:K,$A82))</f>
      </c>
    </row>
    <row r="83" spans="1:35" s="62" customFormat="1" ht="39.75" customHeight="1">
      <c r="A83" s="62">
        <v>63</v>
      </c>
      <c r="B83" s="170">
        <f>IF($AI83="","",IF(AND($D$16&gt;=12,$D$16&lt;=20),INDEX(出納簿シート!#REF!,$AI83),INDEX('出納簿シート'!C:C,$AI83)))</f>
      </c>
      <c r="C83" s="170"/>
      <c r="D83" s="169">
        <f>IF($AI83="","",INDEX('出納簿シート'!A:A,$AI83))</f>
      </c>
      <c r="E83" s="169"/>
      <c r="F83" s="169"/>
      <c r="G83" s="171">
        <f>IF($AI83="","",INDEX('出納簿シート'!F:F,$AI83))</f>
      </c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64">
        <f>IF($AI83="","",INDEX('出納簿シート'!H:H,$AI83))</f>
      </c>
      <c r="U83" s="164"/>
      <c r="V83" s="164"/>
      <c r="W83" s="164"/>
      <c r="X83" s="164"/>
      <c r="Y83" s="164"/>
      <c r="Z83" s="164">
        <f t="shared" si="3"/>
      </c>
      <c r="AA83" s="164"/>
      <c r="AB83" s="164"/>
      <c r="AC83" s="164"/>
      <c r="AD83" s="164"/>
      <c r="AE83" s="164"/>
      <c r="AF83" s="75"/>
      <c r="AG83" s="75"/>
      <c r="AI83" s="63">
        <f>IF(ISERROR(SMALL('出納簿シート'!K:K,$A83)),"",SMALL('出納簿シート'!K:K,$A83))</f>
      </c>
    </row>
    <row r="84" spans="1:35" s="62" customFormat="1" ht="39.75" customHeight="1">
      <c r="A84" s="62">
        <v>64</v>
      </c>
      <c r="B84" s="170">
        <f>IF($AI84="","",IF(AND($D$16&gt;=12,$D$16&lt;=20),INDEX(出納簿シート!#REF!,$AI84),INDEX('出納簿シート'!C:C,$AI84)))</f>
      </c>
      <c r="C84" s="170"/>
      <c r="D84" s="169">
        <f>IF($AI84="","",INDEX('出納簿シート'!A:A,$AI84))</f>
      </c>
      <c r="E84" s="169"/>
      <c r="F84" s="169"/>
      <c r="G84" s="171">
        <f>IF($AI84="","",INDEX('出納簿シート'!F:F,$AI84))</f>
      </c>
      <c r="H84" s="171"/>
      <c r="I84" s="171"/>
      <c r="J84" s="171"/>
      <c r="K84" s="171"/>
      <c r="L84" s="171"/>
      <c r="M84" s="171"/>
      <c r="N84" s="171"/>
      <c r="O84" s="171"/>
      <c r="P84" s="171"/>
      <c r="Q84" s="171"/>
      <c r="R84" s="171"/>
      <c r="S84" s="171"/>
      <c r="T84" s="164">
        <f>IF($AI84="","",INDEX('出納簿シート'!H:H,$AI84))</f>
      </c>
      <c r="U84" s="164"/>
      <c r="V84" s="164"/>
      <c r="W84" s="164"/>
      <c r="X84" s="164"/>
      <c r="Y84" s="164"/>
      <c r="Z84" s="164">
        <f t="shared" si="3"/>
      </c>
      <c r="AA84" s="164"/>
      <c r="AB84" s="164"/>
      <c r="AC84" s="164"/>
      <c r="AD84" s="164"/>
      <c r="AE84" s="164"/>
      <c r="AF84" s="75"/>
      <c r="AG84" s="75"/>
      <c r="AI84" s="63">
        <f>IF(ISERROR(SMALL('出納簿シート'!K:K,$A84)),"",SMALL('出納簿シート'!K:K,$A84))</f>
      </c>
    </row>
    <row r="85" spans="1:35" s="62" customFormat="1" ht="39.75" customHeight="1">
      <c r="A85" s="62">
        <v>65</v>
      </c>
      <c r="B85" s="170">
        <f>IF($AI85="","",IF(AND($D$16&gt;=12,$D$16&lt;=20),INDEX(出納簿シート!#REF!,$AI85),INDEX('出納簿シート'!C:C,$AI85)))</f>
      </c>
      <c r="C85" s="170"/>
      <c r="D85" s="169">
        <f>IF($AI85="","",INDEX('出納簿シート'!A:A,$AI85))</f>
      </c>
      <c r="E85" s="169"/>
      <c r="F85" s="169"/>
      <c r="G85" s="171">
        <f>IF($AI85="","",INDEX('出納簿シート'!F:F,$AI85))</f>
      </c>
      <c r="H85" s="171"/>
      <c r="I85" s="171"/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64">
        <f>IF($AI85="","",INDEX('出納簿シート'!H:H,$AI85))</f>
      </c>
      <c r="U85" s="164"/>
      <c r="V85" s="164"/>
      <c r="W85" s="164"/>
      <c r="X85" s="164"/>
      <c r="Y85" s="164"/>
      <c r="Z85" s="164">
        <f t="shared" si="3"/>
      </c>
      <c r="AA85" s="164"/>
      <c r="AB85" s="164"/>
      <c r="AC85" s="164"/>
      <c r="AD85" s="164"/>
      <c r="AE85" s="164"/>
      <c r="AF85" s="75"/>
      <c r="AG85" s="75"/>
      <c r="AI85" s="63">
        <f>IF(ISERROR(SMALL('出納簿シート'!K:K,$A85)),"",SMALL('出納簿シート'!K:K,$A85))</f>
      </c>
    </row>
    <row r="86" spans="1:35" s="62" customFormat="1" ht="39.75" customHeight="1">
      <c r="A86" s="62">
        <v>66</v>
      </c>
      <c r="B86" s="170">
        <f>IF($AI86="","",IF(AND($D$16&gt;=12,$D$16&lt;=20),INDEX(出納簿シート!#REF!,$AI86),INDEX('出納簿シート'!C:C,$AI86)))</f>
      </c>
      <c r="C86" s="170"/>
      <c r="D86" s="169">
        <f>IF($AI86="","",INDEX('出納簿シート'!A:A,$AI86))</f>
      </c>
      <c r="E86" s="169"/>
      <c r="F86" s="169"/>
      <c r="G86" s="171">
        <f>IF($AI86="","",INDEX('出納簿シート'!F:F,$AI86))</f>
      </c>
      <c r="H86" s="171"/>
      <c r="I86" s="171"/>
      <c r="J86" s="171"/>
      <c r="K86" s="171"/>
      <c r="L86" s="171"/>
      <c r="M86" s="171"/>
      <c r="N86" s="171"/>
      <c r="O86" s="171"/>
      <c r="P86" s="171"/>
      <c r="Q86" s="171"/>
      <c r="R86" s="171"/>
      <c r="S86" s="171"/>
      <c r="T86" s="164">
        <f>IF($AI86="","",INDEX('出納簿シート'!H:H,$AI86))</f>
      </c>
      <c r="U86" s="164"/>
      <c r="V86" s="164"/>
      <c r="W86" s="164"/>
      <c r="X86" s="164"/>
      <c r="Y86" s="164"/>
      <c r="Z86" s="164">
        <f t="shared" si="3"/>
      </c>
      <c r="AA86" s="164"/>
      <c r="AB86" s="164"/>
      <c r="AC86" s="164"/>
      <c r="AD86" s="164"/>
      <c r="AE86" s="164"/>
      <c r="AF86" s="75"/>
      <c r="AG86" s="75"/>
      <c r="AI86" s="63">
        <f>IF(ISERROR(SMALL('出納簿シート'!K:K,$A86)),"",SMALL('出納簿シート'!K:K,$A86))</f>
      </c>
    </row>
    <row r="87" spans="1:35" s="62" customFormat="1" ht="39.75" customHeight="1">
      <c r="A87" s="62">
        <v>67</v>
      </c>
      <c r="B87" s="170">
        <f>IF($AI87="","",IF(AND($D$16&gt;=12,$D$16&lt;=20),INDEX(出納簿シート!#REF!,$AI87),INDEX('出納簿シート'!C:C,$AI87)))</f>
      </c>
      <c r="C87" s="170"/>
      <c r="D87" s="169">
        <f>IF($AI87="","",INDEX('出納簿シート'!A:A,$AI87))</f>
      </c>
      <c r="E87" s="169"/>
      <c r="F87" s="169"/>
      <c r="G87" s="171">
        <f>IF($AI87="","",INDEX('出納簿シート'!F:F,$AI87))</f>
      </c>
      <c r="H87" s="171"/>
      <c r="I87" s="171"/>
      <c r="J87" s="171"/>
      <c r="K87" s="171"/>
      <c r="L87" s="171"/>
      <c r="M87" s="171"/>
      <c r="N87" s="171"/>
      <c r="O87" s="171"/>
      <c r="P87" s="171"/>
      <c r="Q87" s="171"/>
      <c r="R87" s="171"/>
      <c r="S87" s="171"/>
      <c r="T87" s="164">
        <f>IF($AI87="","",INDEX('出納簿シート'!H:H,$AI87))</f>
      </c>
      <c r="U87" s="164"/>
      <c r="V87" s="164"/>
      <c r="W87" s="164"/>
      <c r="X87" s="164"/>
      <c r="Y87" s="164"/>
      <c r="Z87" s="164">
        <f aca="true" t="shared" si="4" ref="Z87:Z118">IF(ISERROR(Z86+T87),"",Z86+T87)</f>
      </c>
      <c r="AA87" s="164"/>
      <c r="AB87" s="164"/>
      <c r="AC87" s="164"/>
      <c r="AD87" s="164"/>
      <c r="AE87" s="164"/>
      <c r="AF87" s="75"/>
      <c r="AG87" s="75"/>
      <c r="AI87" s="63">
        <f>IF(ISERROR(SMALL('出納簿シート'!K:K,$A87)),"",SMALL('出納簿シート'!K:K,$A87))</f>
      </c>
    </row>
    <row r="88" spans="1:35" s="62" customFormat="1" ht="39.75" customHeight="1">
      <c r="A88" s="62">
        <v>68</v>
      </c>
      <c r="B88" s="170">
        <f>IF($AI88="","",IF(AND($D$16&gt;=12,$D$16&lt;=20),INDEX(出納簿シート!#REF!,$AI88),INDEX('出納簿シート'!C:C,$AI88)))</f>
      </c>
      <c r="C88" s="170"/>
      <c r="D88" s="169">
        <f>IF($AI88="","",INDEX('出納簿シート'!A:A,$AI88))</f>
      </c>
      <c r="E88" s="169"/>
      <c r="F88" s="169"/>
      <c r="G88" s="171">
        <f>IF($AI88="","",INDEX('出納簿シート'!F:F,$AI88))</f>
      </c>
      <c r="H88" s="171"/>
      <c r="I88" s="171"/>
      <c r="J88" s="171"/>
      <c r="K88" s="171"/>
      <c r="L88" s="171"/>
      <c r="M88" s="171"/>
      <c r="N88" s="171"/>
      <c r="O88" s="171"/>
      <c r="P88" s="171"/>
      <c r="Q88" s="171"/>
      <c r="R88" s="171"/>
      <c r="S88" s="171"/>
      <c r="T88" s="164">
        <f>IF($AI88="","",INDEX('出納簿シート'!H:H,$AI88))</f>
      </c>
      <c r="U88" s="164"/>
      <c r="V88" s="164"/>
      <c r="W88" s="164"/>
      <c r="X88" s="164"/>
      <c r="Y88" s="164"/>
      <c r="Z88" s="164">
        <f t="shared" si="4"/>
      </c>
      <c r="AA88" s="164"/>
      <c r="AB88" s="164"/>
      <c r="AC88" s="164"/>
      <c r="AD88" s="164"/>
      <c r="AE88" s="164"/>
      <c r="AF88" s="75"/>
      <c r="AG88" s="75"/>
      <c r="AI88" s="63">
        <f>IF(ISERROR(SMALL('出納簿シート'!K:K,$A88)),"",SMALL('出納簿シート'!K:K,$A88))</f>
      </c>
    </row>
    <row r="89" spans="1:35" s="62" customFormat="1" ht="39.75" customHeight="1">
      <c r="A89" s="62">
        <v>69</v>
      </c>
      <c r="B89" s="170">
        <f>IF($AI89="","",IF(AND($D$16&gt;=12,$D$16&lt;=20),INDEX(出納簿シート!#REF!,$AI89),INDEX('出納簿シート'!C:C,$AI89)))</f>
      </c>
      <c r="C89" s="170"/>
      <c r="D89" s="169">
        <f>IF($AI89="","",INDEX('出納簿シート'!A:A,$AI89))</f>
      </c>
      <c r="E89" s="169"/>
      <c r="F89" s="169"/>
      <c r="G89" s="171">
        <f>IF($AI89="","",INDEX('出納簿シート'!F:F,$AI89))</f>
      </c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64">
        <f>IF($AI89="","",INDEX('出納簿シート'!H:H,$AI89))</f>
      </c>
      <c r="U89" s="164"/>
      <c r="V89" s="164"/>
      <c r="W89" s="164"/>
      <c r="X89" s="164"/>
      <c r="Y89" s="164"/>
      <c r="Z89" s="164">
        <f t="shared" si="4"/>
      </c>
      <c r="AA89" s="164"/>
      <c r="AB89" s="164"/>
      <c r="AC89" s="164"/>
      <c r="AD89" s="164"/>
      <c r="AE89" s="164"/>
      <c r="AF89" s="75"/>
      <c r="AG89" s="75"/>
      <c r="AI89" s="63">
        <f>IF(ISERROR(SMALL('出納簿シート'!K:K,$A89)),"",SMALL('出納簿シート'!K:K,$A89))</f>
      </c>
    </row>
    <row r="90" spans="1:35" s="62" customFormat="1" ht="39.75" customHeight="1">
      <c r="A90" s="62">
        <v>70</v>
      </c>
      <c r="B90" s="170">
        <f>IF($AI90="","",IF(AND($D$16&gt;=12,$D$16&lt;=20),INDEX(出納簿シート!#REF!,$AI90),INDEX('出納簿シート'!C:C,$AI90)))</f>
      </c>
      <c r="C90" s="170"/>
      <c r="D90" s="169">
        <f>IF($AI90="","",INDEX('出納簿シート'!A:A,$AI90))</f>
      </c>
      <c r="E90" s="169"/>
      <c r="F90" s="169"/>
      <c r="G90" s="171">
        <f>IF($AI90="","",INDEX('出納簿シート'!F:F,$AI90))</f>
      </c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64">
        <f>IF($AI90="","",INDEX('出納簿シート'!H:H,$AI90))</f>
      </c>
      <c r="U90" s="164"/>
      <c r="V90" s="164"/>
      <c r="W90" s="164"/>
      <c r="X90" s="164"/>
      <c r="Y90" s="164"/>
      <c r="Z90" s="164">
        <f t="shared" si="4"/>
      </c>
      <c r="AA90" s="164"/>
      <c r="AB90" s="164"/>
      <c r="AC90" s="164"/>
      <c r="AD90" s="164"/>
      <c r="AE90" s="164"/>
      <c r="AF90" s="75"/>
      <c r="AG90" s="75"/>
      <c r="AI90" s="63">
        <f>IF(ISERROR(SMALL('出納簿シート'!K:K,$A90)),"",SMALL('出納簿シート'!K:K,$A90))</f>
      </c>
    </row>
    <row r="91" spans="1:35" s="62" customFormat="1" ht="39.75" customHeight="1">
      <c r="A91" s="62">
        <v>71</v>
      </c>
      <c r="B91" s="170">
        <f>IF($AI91="","",IF(AND($D$16&gt;=12,$D$16&lt;=20),INDEX(出納簿シート!#REF!,$AI91),INDEX('出納簿シート'!C:C,$AI91)))</f>
      </c>
      <c r="C91" s="170"/>
      <c r="D91" s="169">
        <f>IF($AI91="","",INDEX('出納簿シート'!A:A,$AI91))</f>
      </c>
      <c r="E91" s="169"/>
      <c r="F91" s="169"/>
      <c r="G91" s="171">
        <f>IF($AI91="","",INDEX('出納簿シート'!F:F,$AI91))</f>
      </c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  <c r="S91" s="171"/>
      <c r="T91" s="164">
        <f>IF($AI91="","",INDEX('出納簿シート'!H:H,$AI91))</f>
      </c>
      <c r="U91" s="164"/>
      <c r="V91" s="164"/>
      <c r="W91" s="164"/>
      <c r="X91" s="164"/>
      <c r="Y91" s="164"/>
      <c r="Z91" s="164">
        <f t="shared" si="4"/>
      </c>
      <c r="AA91" s="164"/>
      <c r="AB91" s="164"/>
      <c r="AC91" s="164"/>
      <c r="AD91" s="164"/>
      <c r="AE91" s="164"/>
      <c r="AF91" s="75"/>
      <c r="AG91" s="75"/>
      <c r="AI91" s="63">
        <f>IF(ISERROR(SMALL('出納簿シート'!K:K,$A91)),"",SMALL('出納簿シート'!K:K,$A91))</f>
      </c>
    </row>
    <row r="92" spans="1:35" s="62" customFormat="1" ht="39.75" customHeight="1">
      <c r="A92" s="62">
        <v>72</v>
      </c>
      <c r="B92" s="170">
        <f>IF($AI92="","",IF(AND($D$16&gt;=12,$D$16&lt;=20),INDEX(出納簿シート!#REF!,$AI92),INDEX('出納簿シート'!C:C,$AI92)))</f>
      </c>
      <c r="C92" s="170"/>
      <c r="D92" s="169">
        <f>IF($AI92="","",INDEX('出納簿シート'!A:A,$AI92))</f>
      </c>
      <c r="E92" s="169"/>
      <c r="F92" s="169"/>
      <c r="G92" s="171">
        <f>IF($AI92="","",INDEX('出納簿シート'!F:F,$AI92))</f>
      </c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64">
        <f>IF($AI92="","",INDEX('出納簿シート'!H:H,$AI92))</f>
      </c>
      <c r="U92" s="164"/>
      <c r="V92" s="164"/>
      <c r="W92" s="164"/>
      <c r="X92" s="164"/>
      <c r="Y92" s="164"/>
      <c r="Z92" s="164">
        <f t="shared" si="4"/>
      </c>
      <c r="AA92" s="164"/>
      <c r="AB92" s="164"/>
      <c r="AC92" s="164"/>
      <c r="AD92" s="164"/>
      <c r="AE92" s="164"/>
      <c r="AF92" s="75"/>
      <c r="AG92" s="75"/>
      <c r="AI92" s="63">
        <f>IF(ISERROR(SMALL('出納簿シート'!K:K,$A92)),"",SMALL('出納簿シート'!K:K,$A92))</f>
      </c>
    </row>
    <row r="93" spans="1:35" s="62" customFormat="1" ht="39.75" customHeight="1">
      <c r="A93" s="62">
        <v>73</v>
      </c>
      <c r="B93" s="170">
        <f>IF($AI93="","",IF(AND($D$16&gt;=12,$D$16&lt;=20),INDEX(出納簿シート!#REF!,$AI93),INDEX('出納簿シート'!C:C,$AI93)))</f>
      </c>
      <c r="C93" s="170"/>
      <c r="D93" s="169">
        <f>IF($AI93="","",INDEX('出納簿シート'!A:A,$AI93))</f>
      </c>
      <c r="E93" s="169"/>
      <c r="F93" s="169"/>
      <c r="G93" s="171">
        <f>IF($AI93="","",INDEX('出納簿シート'!F:F,$AI93))</f>
      </c>
      <c r="H93" s="171"/>
      <c r="I93" s="171"/>
      <c r="J93" s="171"/>
      <c r="K93" s="171"/>
      <c r="L93" s="171"/>
      <c r="M93" s="171"/>
      <c r="N93" s="171"/>
      <c r="O93" s="171"/>
      <c r="P93" s="171"/>
      <c r="Q93" s="171"/>
      <c r="R93" s="171"/>
      <c r="S93" s="171"/>
      <c r="T93" s="164">
        <f>IF($AI93="","",INDEX('出納簿シート'!H:H,$AI93))</f>
      </c>
      <c r="U93" s="164"/>
      <c r="V93" s="164"/>
      <c r="W93" s="164"/>
      <c r="X93" s="164"/>
      <c r="Y93" s="164"/>
      <c r="Z93" s="164">
        <f t="shared" si="4"/>
      </c>
      <c r="AA93" s="164"/>
      <c r="AB93" s="164"/>
      <c r="AC93" s="164"/>
      <c r="AD93" s="164"/>
      <c r="AE93" s="164"/>
      <c r="AF93" s="75"/>
      <c r="AG93" s="75"/>
      <c r="AI93" s="63">
        <f>IF(ISERROR(SMALL('出納簿シート'!K:K,$A93)),"",SMALL('出納簿シート'!K:K,$A93))</f>
      </c>
    </row>
    <row r="94" spans="1:35" s="62" customFormat="1" ht="39.75" customHeight="1">
      <c r="A94" s="62">
        <v>74</v>
      </c>
      <c r="B94" s="170">
        <f>IF($AI94="","",IF(AND($D$16&gt;=12,$D$16&lt;=20),INDEX(出納簿シート!#REF!,$AI94),INDEX('出納簿シート'!C:C,$AI94)))</f>
      </c>
      <c r="C94" s="170"/>
      <c r="D94" s="169">
        <f>IF($AI94="","",INDEX('出納簿シート'!A:A,$AI94))</f>
      </c>
      <c r="E94" s="169"/>
      <c r="F94" s="169"/>
      <c r="G94" s="171">
        <f>IF($AI94="","",INDEX('出納簿シート'!F:F,$AI94))</f>
      </c>
      <c r="H94" s="171"/>
      <c r="I94" s="171"/>
      <c r="J94" s="171"/>
      <c r="K94" s="171"/>
      <c r="L94" s="171"/>
      <c r="M94" s="171"/>
      <c r="N94" s="171"/>
      <c r="O94" s="171"/>
      <c r="P94" s="171"/>
      <c r="Q94" s="171"/>
      <c r="R94" s="171"/>
      <c r="S94" s="171"/>
      <c r="T94" s="164">
        <f>IF($AI94="","",INDEX('出納簿シート'!H:H,$AI94))</f>
      </c>
      <c r="U94" s="164"/>
      <c r="V94" s="164"/>
      <c r="W94" s="164"/>
      <c r="X94" s="164"/>
      <c r="Y94" s="164"/>
      <c r="Z94" s="164">
        <f t="shared" si="4"/>
      </c>
      <c r="AA94" s="164"/>
      <c r="AB94" s="164"/>
      <c r="AC94" s="164"/>
      <c r="AD94" s="164"/>
      <c r="AE94" s="164"/>
      <c r="AF94" s="75"/>
      <c r="AG94" s="75"/>
      <c r="AI94" s="63">
        <f>IF(ISERROR(SMALL('出納簿シート'!K:K,$A94)),"",SMALL('出納簿シート'!K:K,$A94))</f>
      </c>
    </row>
    <row r="95" spans="1:35" s="62" customFormat="1" ht="39.75" customHeight="1">
      <c r="A95" s="62">
        <v>75</v>
      </c>
      <c r="B95" s="170">
        <f>IF($AI95="","",IF(AND($D$16&gt;=12,$D$16&lt;=20),INDEX(出納簿シート!#REF!,$AI95),INDEX('出納簿シート'!C:C,$AI95)))</f>
      </c>
      <c r="C95" s="170"/>
      <c r="D95" s="169">
        <f>IF($AI95="","",INDEX('出納簿シート'!A:A,$AI95))</f>
      </c>
      <c r="E95" s="169"/>
      <c r="F95" s="169"/>
      <c r="G95" s="171">
        <f>IF($AI95="","",INDEX('出納簿シート'!F:F,$AI95))</f>
      </c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171"/>
      <c r="S95" s="171"/>
      <c r="T95" s="164">
        <f>IF($AI95="","",INDEX('出納簿シート'!H:H,$AI95))</f>
      </c>
      <c r="U95" s="164"/>
      <c r="V95" s="164"/>
      <c r="W95" s="164"/>
      <c r="X95" s="164"/>
      <c r="Y95" s="164"/>
      <c r="Z95" s="164">
        <f t="shared" si="4"/>
      </c>
      <c r="AA95" s="164"/>
      <c r="AB95" s="164"/>
      <c r="AC95" s="164"/>
      <c r="AD95" s="164"/>
      <c r="AE95" s="164"/>
      <c r="AF95" s="75"/>
      <c r="AG95" s="75"/>
      <c r="AI95" s="63">
        <f>IF(ISERROR(SMALL('出納簿シート'!K:K,$A95)),"",SMALL('出納簿シート'!K:K,$A95))</f>
      </c>
    </row>
    <row r="96" spans="1:35" s="62" customFormat="1" ht="39.75" customHeight="1">
      <c r="A96" s="62">
        <v>76</v>
      </c>
      <c r="B96" s="170">
        <f>IF($AI96="","",IF(AND($D$16&gt;=12,$D$16&lt;=20),INDEX(出納簿シート!#REF!,$AI96),INDEX('出納簿シート'!C:C,$AI96)))</f>
      </c>
      <c r="C96" s="170"/>
      <c r="D96" s="169">
        <f>IF($AI96="","",INDEX('出納簿シート'!A:A,$AI96))</f>
      </c>
      <c r="E96" s="169"/>
      <c r="F96" s="169"/>
      <c r="G96" s="171">
        <f>IF($AI96="","",INDEX('出納簿シート'!F:F,$AI96))</f>
      </c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64">
        <f>IF($AI96="","",INDEX('出納簿シート'!H:H,$AI96))</f>
      </c>
      <c r="U96" s="164"/>
      <c r="V96" s="164"/>
      <c r="W96" s="164"/>
      <c r="X96" s="164"/>
      <c r="Y96" s="164"/>
      <c r="Z96" s="164">
        <f t="shared" si="4"/>
      </c>
      <c r="AA96" s="164"/>
      <c r="AB96" s="164"/>
      <c r="AC96" s="164"/>
      <c r="AD96" s="164"/>
      <c r="AE96" s="164"/>
      <c r="AF96" s="75"/>
      <c r="AG96" s="75"/>
      <c r="AI96" s="63">
        <f>IF(ISERROR(SMALL('出納簿シート'!K:K,$A96)),"",SMALL('出納簿シート'!K:K,$A96))</f>
      </c>
    </row>
    <row r="97" spans="1:35" s="62" customFormat="1" ht="39.75" customHeight="1">
      <c r="A97" s="62">
        <v>77</v>
      </c>
      <c r="B97" s="170">
        <f>IF($AI97="","",IF(AND($D$16&gt;=12,$D$16&lt;=20),INDEX(出納簿シート!#REF!,$AI97),INDEX('出納簿シート'!C:C,$AI97)))</f>
      </c>
      <c r="C97" s="170"/>
      <c r="D97" s="169">
        <f>IF($AI97="","",INDEX('出納簿シート'!A:A,$AI97))</f>
      </c>
      <c r="E97" s="169"/>
      <c r="F97" s="169"/>
      <c r="G97" s="171">
        <f>IF($AI97="","",INDEX('出納簿シート'!F:F,$AI97))</f>
      </c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171"/>
      <c r="T97" s="164">
        <f>IF($AI97="","",INDEX('出納簿シート'!H:H,$AI97))</f>
      </c>
      <c r="U97" s="164"/>
      <c r="V97" s="164"/>
      <c r="W97" s="164"/>
      <c r="X97" s="164"/>
      <c r="Y97" s="164"/>
      <c r="Z97" s="164">
        <f t="shared" si="4"/>
      </c>
      <c r="AA97" s="164"/>
      <c r="AB97" s="164"/>
      <c r="AC97" s="164"/>
      <c r="AD97" s="164"/>
      <c r="AE97" s="164"/>
      <c r="AF97" s="75"/>
      <c r="AG97" s="75"/>
      <c r="AI97" s="63">
        <f>IF(ISERROR(SMALL('出納簿シート'!K:K,$A97)),"",SMALL('出納簿シート'!K:K,$A97))</f>
      </c>
    </row>
    <row r="98" spans="1:35" s="62" customFormat="1" ht="39.75" customHeight="1">
      <c r="A98" s="62">
        <v>78</v>
      </c>
      <c r="B98" s="170">
        <f>IF($AI98="","",IF(AND($D$16&gt;=12,$D$16&lt;=20),INDEX(出納簿シート!#REF!,$AI98),INDEX('出納簿シート'!C:C,$AI98)))</f>
      </c>
      <c r="C98" s="170"/>
      <c r="D98" s="169">
        <f>IF($AI98="","",INDEX('出納簿シート'!A:A,$AI98))</f>
      </c>
      <c r="E98" s="169"/>
      <c r="F98" s="169"/>
      <c r="G98" s="171">
        <f>IF($AI98="","",INDEX('出納簿シート'!F:F,$AI98))</f>
      </c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164">
        <f>IF($AI98="","",INDEX('出納簿シート'!H:H,$AI98))</f>
      </c>
      <c r="U98" s="164"/>
      <c r="V98" s="164"/>
      <c r="W98" s="164"/>
      <c r="X98" s="164"/>
      <c r="Y98" s="164"/>
      <c r="Z98" s="164">
        <f t="shared" si="4"/>
      </c>
      <c r="AA98" s="164"/>
      <c r="AB98" s="164"/>
      <c r="AC98" s="164"/>
      <c r="AD98" s="164"/>
      <c r="AE98" s="164"/>
      <c r="AF98" s="75"/>
      <c r="AG98" s="75"/>
      <c r="AI98" s="63">
        <f>IF(ISERROR(SMALL('出納簿シート'!K:K,$A98)),"",SMALL('出納簿シート'!K:K,$A98))</f>
      </c>
    </row>
    <row r="99" spans="1:35" s="62" customFormat="1" ht="39.75" customHeight="1">
      <c r="A99" s="62">
        <v>79</v>
      </c>
      <c r="B99" s="170">
        <f>IF($AI99="","",IF(AND($D$16&gt;=12,$D$16&lt;=20),INDEX(出納簿シート!#REF!,$AI99),INDEX('出納簿シート'!C:C,$AI99)))</f>
      </c>
      <c r="C99" s="170"/>
      <c r="D99" s="169">
        <f>IF($AI99="","",INDEX('出納簿シート'!A:A,$AI99))</f>
      </c>
      <c r="E99" s="169"/>
      <c r="F99" s="169"/>
      <c r="G99" s="171">
        <f>IF($AI99="","",INDEX('出納簿シート'!F:F,$AI99))</f>
      </c>
      <c r="H99" s="171"/>
      <c r="I99" s="171"/>
      <c r="J99" s="171"/>
      <c r="K99" s="171"/>
      <c r="L99" s="171"/>
      <c r="M99" s="171"/>
      <c r="N99" s="171"/>
      <c r="O99" s="171"/>
      <c r="P99" s="171"/>
      <c r="Q99" s="171"/>
      <c r="R99" s="171"/>
      <c r="S99" s="171"/>
      <c r="T99" s="164">
        <f>IF($AI99="","",INDEX('出納簿シート'!H:H,$AI99))</f>
      </c>
      <c r="U99" s="164"/>
      <c r="V99" s="164"/>
      <c r="W99" s="164"/>
      <c r="X99" s="164"/>
      <c r="Y99" s="164"/>
      <c r="Z99" s="164">
        <f t="shared" si="4"/>
      </c>
      <c r="AA99" s="164"/>
      <c r="AB99" s="164"/>
      <c r="AC99" s="164"/>
      <c r="AD99" s="164"/>
      <c r="AE99" s="164"/>
      <c r="AF99" s="75"/>
      <c r="AG99" s="75"/>
      <c r="AI99" s="63">
        <f>IF(ISERROR(SMALL('出納簿シート'!K:K,$A99)),"",SMALL('出納簿シート'!K:K,$A99))</f>
      </c>
    </row>
    <row r="100" spans="1:35" s="62" customFormat="1" ht="39.75" customHeight="1">
      <c r="A100" s="62">
        <v>80</v>
      </c>
      <c r="B100" s="170">
        <f>IF($AI100="","",IF(AND($D$16&gt;=12,$D$16&lt;=20),INDEX(出納簿シート!#REF!,$AI100),INDEX('出納簿シート'!C:C,$AI100)))</f>
      </c>
      <c r="C100" s="170"/>
      <c r="D100" s="169">
        <f>IF($AI100="","",INDEX('出納簿シート'!A:A,$AI100))</f>
      </c>
      <c r="E100" s="169"/>
      <c r="F100" s="169"/>
      <c r="G100" s="171">
        <f>IF($AI100="","",INDEX('出納簿シート'!F:F,$AI100))</f>
      </c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  <c r="S100" s="171"/>
      <c r="T100" s="164">
        <f>IF($AI100="","",INDEX('出納簿シート'!H:H,$AI100))</f>
      </c>
      <c r="U100" s="164"/>
      <c r="V100" s="164"/>
      <c r="W100" s="164"/>
      <c r="X100" s="164"/>
      <c r="Y100" s="164"/>
      <c r="Z100" s="164">
        <f t="shared" si="4"/>
      </c>
      <c r="AA100" s="164"/>
      <c r="AB100" s="164"/>
      <c r="AC100" s="164"/>
      <c r="AD100" s="164"/>
      <c r="AE100" s="164"/>
      <c r="AF100" s="75"/>
      <c r="AG100" s="75"/>
      <c r="AI100" s="63">
        <f>IF(ISERROR(SMALL('出納簿シート'!K:K,$A100)),"",SMALL('出納簿シート'!K:K,$A100))</f>
      </c>
    </row>
    <row r="101" spans="1:35" s="62" customFormat="1" ht="39.75" customHeight="1">
      <c r="A101" s="62">
        <v>81</v>
      </c>
      <c r="B101" s="170">
        <f>IF($AI101="","",IF(AND($D$16&gt;=12,$D$16&lt;=20),INDEX(出納簿シート!#REF!,$AI101),INDEX('出納簿シート'!C:C,$AI101)))</f>
      </c>
      <c r="C101" s="170"/>
      <c r="D101" s="169">
        <f>IF($AI101="","",INDEX('出納簿シート'!A:A,$AI101))</f>
      </c>
      <c r="E101" s="169"/>
      <c r="F101" s="169"/>
      <c r="G101" s="171">
        <f>IF($AI101="","",INDEX('出納簿シート'!F:F,$AI101))</f>
      </c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64">
        <f>IF($AI101="","",INDEX('出納簿シート'!H:H,$AI101))</f>
      </c>
      <c r="U101" s="164"/>
      <c r="V101" s="164"/>
      <c r="W101" s="164"/>
      <c r="X101" s="164"/>
      <c r="Y101" s="164"/>
      <c r="Z101" s="164">
        <f t="shared" si="4"/>
      </c>
      <c r="AA101" s="164"/>
      <c r="AB101" s="164"/>
      <c r="AC101" s="164"/>
      <c r="AD101" s="164"/>
      <c r="AE101" s="164"/>
      <c r="AF101" s="75"/>
      <c r="AG101" s="75"/>
      <c r="AI101" s="63">
        <f>IF(ISERROR(SMALL('出納簿シート'!K:K,$A101)),"",SMALL('出納簿シート'!K:K,$A101))</f>
      </c>
    </row>
    <row r="102" spans="1:35" s="62" customFormat="1" ht="39.75" customHeight="1">
      <c r="A102" s="62">
        <v>82</v>
      </c>
      <c r="B102" s="170">
        <f>IF($AI102="","",IF(AND($D$16&gt;=12,$D$16&lt;=20),INDEX(出納簿シート!#REF!,$AI102),INDEX('出納簿シート'!C:C,$AI102)))</f>
      </c>
      <c r="C102" s="170"/>
      <c r="D102" s="169">
        <f>IF($AI102="","",INDEX('出納簿シート'!A:A,$AI102))</f>
      </c>
      <c r="E102" s="169"/>
      <c r="F102" s="169"/>
      <c r="G102" s="171">
        <f>IF($AI102="","",INDEX('出納簿シート'!F:F,$AI102))</f>
      </c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64">
        <f>IF($AI102="","",INDEX('出納簿シート'!H:H,$AI102))</f>
      </c>
      <c r="U102" s="164"/>
      <c r="V102" s="164"/>
      <c r="W102" s="164"/>
      <c r="X102" s="164"/>
      <c r="Y102" s="164"/>
      <c r="Z102" s="164">
        <f t="shared" si="4"/>
      </c>
      <c r="AA102" s="164"/>
      <c r="AB102" s="164"/>
      <c r="AC102" s="164"/>
      <c r="AD102" s="164"/>
      <c r="AE102" s="164"/>
      <c r="AF102" s="75"/>
      <c r="AG102" s="75"/>
      <c r="AI102" s="63">
        <f>IF(ISERROR(SMALL('出納簿シート'!K:K,$A102)),"",SMALL('出納簿シート'!K:K,$A102))</f>
      </c>
    </row>
    <row r="103" spans="1:35" s="62" customFormat="1" ht="39.75" customHeight="1">
      <c r="A103" s="62">
        <v>83</v>
      </c>
      <c r="B103" s="170">
        <f>IF($AI103="","",IF(AND($D$16&gt;=12,$D$16&lt;=20),INDEX(出納簿シート!#REF!,$AI103),INDEX('出納簿シート'!C:C,$AI103)))</f>
      </c>
      <c r="C103" s="170"/>
      <c r="D103" s="169">
        <f>IF($AI103="","",INDEX('出納簿シート'!A:A,$AI103))</f>
      </c>
      <c r="E103" s="169"/>
      <c r="F103" s="169"/>
      <c r="G103" s="171">
        <f>IF($AI103="","",INDEX('出納簿シート'!F:F,$AI103))</f>
      </c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164">
        <f>IF($AI103="","",INDEX('出納簿シート'!H:H,$AI103))</f>
      </c>
      <c r="U103" s="164"/>
      <c r="V103" s="164"/>
      <c r="W103" s="164"/>
      <c r="X103" s="164"/>
      <c r="Y103" s="164"/>
      <c r="Z103" s="164">
        <f t="shared" si="4"/>
      </c>
      <c r="AA103" s="164"/>
      <c r="AB103" s="164"/>
      <c r="AC103" s="164"/>
      <c r="AD103" s="164"/>
      <c r="AE103" s="164"/>
      <c r="AF103" s="75"/>
      <c r="AG103" s="75"/>
      <c r="AI103" s="63">
        <f>IF(ISERROR(SMALL('出納簿シート'!K:K,$A103)),"",SMALL('出納簿シート'!K:K,$A103))</f>
      </c>
    </row>
    <row r="104" spans="1:35" s="62" customFormat="1" ht="39.75" customHeight="1">
      <c r="A104" s="62">
        <v>84</v>
      </c>
      <c r="B104" s="170">
        <f>IF($AI104="","",IF(AND($D$16&gt;=12,$D$16&lt;=20),INDEX(出納簿シート!#REF!,$AI104),INDEX('出納簿シート'!C:C,$AI104)))</f>
      </c>
      <c r="C104" s="170"/>
      <c r="D104" s="169">
        <f>IF($AI104="","",INDEX('出納簿シート'!A:A,$AI104))</f>
      </c>
      <c r="E104" s="169"/>
      <c r="F104" s="169"/>
      <c r="G104" s="171">
        <f>IF($AI104="","",INDEX('出納簿シート'!F:F,$AI104))</f>
      </c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64">
        <f>IF($AI104="","",INDEX('出納簿シート'!H:H,$AI104))</f>
      </c>
      <c r="U104" s="164"/>
      <c r="V104" s="164"/>
      <c r="W104" s="164"/>
      <c r="X104" s="164"/>
      <c r="Y104" s="164"/>
      <c r="Z104" s="164">
        <f t="shared" si="4"/>
      </c>
      <c r="AA104" s="164"/>
      <c r="AB104" s="164"/>
      <c r="AC104" s="164"/>
      <c r="AD104" s="164"/>
      <c r="AE104" s="164"/>
      <c r="AF104" s="75"/>
      <c r="AG104" s="75"/>
      <c r="AI104" s="63">
        <f>IF(ISERROR(SMALL('出納簿シート'!K:K,$A104)),"",SMALL('出納簿シート'!K:K,$A104))</f>
      </c>
    </row>
    <row r="105" spans="1:35" s="62" customFormat="1" ht="39.75" customHeight="1">
      <c r="A105" s="62">
        <v>85</v>
      </c>
      <c r="B105" s="170">
        <f>IF($AI105="","",IF(AND($D$16&gt;=12,$D$16&lt;=20),INDEX(出納簿シート!#REF!,$AI105),INDEX('出納簿シート'!C:C,$AI105)))</f>
      </c>
      <c r="C105" s="170"/>
      <c r="D105" s="169">
        <f>IF($AI105="","",INDEX('出納簿シート'!A:A,$AI105))</f>
      </c>
      <c r="E105" s="169"/>
      <c r="F105" s="169"/>
      <c r="G105" s="171">
        <f>IF($AI105="","",INDEX('出納簿シート'!F:F,$AI105))</f>
      </c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  <c r="R105" s="171"/>
      <c r="S105" s="171"/>
      <c r="T105" s="164">
        <f>IF($AI105="","",INDEX('出納簿シート'!H:H,$AI105))</f>
      </c>
      <c r="U105" s="164"/>
      <c r="V105" s="164"/>
      <c r="W105" s="164"/>
      <c r="X105" s="164"/>
      <c r="Y105" s="164"/>
      <c r="Z105" s="164">
        <f t="shared" si="4"/>
      </c>
      <c r="AA105" s="164"/>
      <c r="AB105" s="164"/>
      <c r="AC105" s="164"/>
      <c r="AD105" s="164"/>
      <c r="AE105" s="164"/>
      <c r="AF105" s="75"/>
      <c r="AG105" s="75"/>
      <c r="AI105" s="63">
        <f>IF(ISERROR(SMALL('出納簿シート'!K:K,$A105)),"",SMALL('出納簿シート'!K:K,$A105))</f>
      </c>
    </row>
    <row r="106" spans="1:35" s="62" customFormat="1" ht="39.75" customHeight="1">
      <c r="A106" s="62">
        <v>86</v>
      </c>
      <c r="B106" s="170">
        <f>IF($AI106="","",IF(AND($D$16&gt;=12,$D$16&lt;=20),INDEX(出納簿シート!#REF!,$AI106),INDEX('出納簿シート'!C:C,$AI106)))</f>
      </c>
      <c r="C106" s="170"/>
      <c r="D106" s="169">
        <f>IF($AI106="","",INDEX('出納簿シート'!A:A,$AI106))</f>
      </c>
      <c r="E106" s="169"/>
      <c r="F106" s="169"/>
      <c r="G106" s="171">
        <f>IF($AI106="","",INDEX('出納簿シート'!F:F,$AI106))</f>
      </c>
      <c r="H106" s="171"/>
      <c r="I106" s="171"/>
      <c r="J106" s="171"/>
      <c r="K106" s="171"/>
      <c r="L106" s="171"/>
      <c r="M106" s="171"/>
      <c r="N106" s="171"/>
      <c r="O106" s="171"/>
      <c r="P106" s="171"/>
      <c r="Q106" s="171"/>
      <c r="R106" s="171"/>
      <c r="S106" s="171"/>
      <c r="T106" s="164">
        <f>IF($AI106="","",INDEX('出納簿シート'!H:H,$AI106))</f>
      </c>
      <c r="U106" s="164"/>
      <c r="V106" s="164"/>
      <c r="W106" s="164"/>
      <c r="X106" s="164"/>
      <c r="Y106" s="164"/>
      <c r="Z106" s="164">
        <f t="shared" si="4"/>
      </c>
      <c r="AA106" s="164"/>
      <c r="AB106" s="164"/>
      <c r="AC106" s="164"/>
      <c r="AD106" s="164"/>
      <c r="AE106" s="164"/>
      <c r="AF106" s="75"/>
      <c r="AG106" s="75"/>
      <c r="AI106" s="63">
        <f>IF(ISERROR(SMALL('出納簿シート'!K:K,$A106)),"",SMALL('出納簿シート'!K:K,$A106))</f>
      </c>
    </row>
    <row r="107" spans="1:35" s="62" customFormat="1" ht="39.75" customHeight="1">
      <c r="A107" s="62">
        <v>87</v>
      </c>
      <c r="B107" s="170">
        <f>IF($AI107="","",IF(AND($D$16&gt;=12,$D$16&lt;=20),INDEX(出納簿シート!#REF!,$AI107),INDEX('出納簿シート'!C:C,$AI107)))</f>
      </c>
      <c r="C107" s="170"/>
      <c r="D107" s="169">
        <f>IF($AI107="","",INDEX('出納簿シート'!A:A,$AI107))</f>
      </c>
      <c r="E107" s="169"/>
      <c r="F107" s="169"/>
      <c r="G107" s="171">
        <f>IF($AI107="","",INDEX('出納簿シート'!F:F,$AI107))</f>
      </c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64">
        <f>IF($AI107="","",INDEX('出納簿シート'!H:H,$AI107))</f>
      </c>
      <c r="U107" s="164"/>
      <c r="V107" s="164"/>
      <c r="W107" s="164"/>
      <c r="X107" s="164"/>
      <c r="Y107" s="164"/>
      <c r="Z107" s="164">
        <f t="shared" si="4"/>
      </c>
      <c r="AA107" s="164"/>
      <c r="AB107" s="164"/>
      <c r="AC107" s="164"/>
      <c r="AD107" s="164"/>
      <c r="AE107" s="164"/>
      <c r="AF107" s="75"/>
      <c r="AG107" s="75"/>
      <c r="AI107" s="63">
        <f>IF(ISERROR(SMALL('出納簿シート'!K:K,$A107)),"",SMALL('出納簿シート'!K:K,$A107))</f>
      </c>
    </row>
    <row r="108" spans="1:35" s="62" customFormat="1" ht="39.75" customHeight="1">
      <c r="A108" s="62">
        <v>88</v>
      </c>
      <c r="B108" s="170">
        <f>IF($AI108="","",IF(AND($D$16&gt;=12,$D$16&lt;=20),INDEX(出納簿シート!#REF!,$AI108),INDEX('出納簿シート'!C:C,$AI108)))</f>
      </c>
      <c r="C108" s="170"/>
      <c r="D108" s="169">
        <f>IF($AI108="","",INDEX('出納簿シート'!A:A,$AI108))</f>
      </c>
      <c r="E108" s="169"/>
      <c r="F108" s="169"/>
      <c r="G108" s="171">
        <f>IF($AI108="","",INDEX('出納簿シート'!F:F,$AI108))</f>
      </c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  <c r="T108" s="164">
        <f>IF($AI108="","",INDEX('出納簿シート'!H:H,$AI108))</f>
      </c>
      <c r="U108" s="164"/>
      <c r="V108" s="164"/>
      <c r="W108" s="164"/>
      <c r="X108" s="164"/>
      <c r="Y108" s="164"/>
      <c r="Z108" s="164">
        <f t="shared" si="4"/>
      </c>
      <c r="AA108" s="164"/>
      <c r="AB108" s="164"/>
      <c r="AC108" s="164"/>
      <c r="AD108" s="164"/>
      <c r="AE108" s="164"/>
      <c r="AF108" s="75"/>
      <c r="AG108" s="75"/>
      <c r="AI108" s="63">
        <f>IF(ISERROR(SMALL('出納簿シート'!K:K,$A108)),"",SMALL('出納簿シート'!K:K,$A108))</f>
      </c>
    </row>
    <row r="109" spans="1:35" s="62" customFormat="1" ht="39.75" customHeight="1">
      <c r="A109" s="62">
        <v>89</v>
      </c>
      <c r="B109" s="170">
        <f>IF($AI109="","",IF(AND($D$16&gt;=12,$D$16&lt;=20),INDEX(出納簿シート!#REF!,$AI109),INDEX('出納簿シート'!C:C,$AI109)))</f>
      </c>
      <c r="C109" s="170"/>
      <c r="D109" s="169">
        <f>IF($AI109="","",INDEX('出納簿シート'!A:A,$AI109))</f>
      </c>
      <c r="E109" s="169"/>
      <c r="F109" s="169"/>
      <c r="G109" s="163">
        <f>IF($AI109="","",INDEX('出納簿シート'!F:F,$AI109))</f>
      </c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4">
        <f>IF($AI109="","",INDEX('出納簿シート'!H:H,$AI109))</f>
      </c>
      <c r="U109" s="164"/>
      <c r="V109" s="164"/>
      <c r="W109" s="164"/>
      <c r="X109" s="164"/>
      <c r="Y109" s="164"/>
      <c r="Z109" s="164">
        <f t="shared" si="4"/>
      </c>
      <c r="AA109" s="164"/>
      <c r="AB109" s="164"/>
      <c r="AC109" s="164"/>
      <c r="AD109" s="164"/>
      <c r="AE109" s="164"/>
      <c r="AF109" s="75"/>
      <c r="AG109" s="75"/>
      <c r="AI109" s="63">
        <f>IF(ISERROR(SMALL('出納簿シート'!K:K,$A109)),"",SMALL('出納簿シート'!K:K,$A109))</f>
      </c>
    </row>
    <row r="110" spans="1:35" s="62" customFormat="1" ht="39.75" customHeight="1">
      <c r="A110" s="62">
        <v>90</v>
      </c>
      <c r="B110" s="170">
        <f>IF($AI110="","",IF(AND($D$16&gt;=12,$D$16&lt;=20),INDEX(出納簿シート!#REF!,$AI110),INDEX('出納簿シート'!C:C,$AI110)))</f>
      </c>
      <c r="C110" s="170"/>
      <c r="D110" s="169">
        <f>IF($AI110="","",INDEX('出納簿シート'!A:A,$AI110))</f>
      </c>
      <c r="E110" s="169"/>
      <c r="F110" s="169"/>
      <c r="G110" s="163">
        <f>IF($AI110="","",INDEX('出納簿シート'!F:F,$AI110))</f>
      </c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4">
        <f>IF($AI110="","",INDEX('出納簿シート'!H:H,$AI110))</f>
      </c>
      <c r="U110" s="164"/>
      <c r="V110" s="164"/>
      <c r="W110" s="164"/>
      <c r="X110" s="164"/>
      <c r="Y110" s="164"/>
      <c r="Z110" s="164">
        <f t="shared" si="4"/>
      </c>
      <c r="AA110" s="164"/>
      <c r="AB110" s="164"/>
      <c r="AC110" s="164"/>
      <c r="AD110" s="164"/>
      <c r="AE110" s="164"/>
      <c r="AF110" s="75"/>
      <c r="AG110" s="75"/>
      <c r="AI110" s="63">
        <f>IF(ISERROR(SMALL('出納簿シート'!K:K,$A110)),"",SMALL('出納簿シート'!K:K,$A110))</f>
      </c>
    </row>
    <row r="111" spans="1:35" s="62" customFormat="1" ht="39.75" customHeight="1">
      <c r="A111" s="62">
        <v>91</v>
      </c>
      <c r="B111" s="170">
        <f>IF($AI111="","",IF(AND($D$16&gt;=12,$D$16&lt;=20),INDEX(出納簿シート!#REF!,$AI111),INDEX('出納簿シート'!C:C,$AI111)))</f>
      </c>
      <c r="C111" s="170"/>
      <c r="D111" s="169">
        <f>IF($AI111="","",INDEX('出納簿シート'!A:A,$AI111))</f>
      </c>
      <c r="E111" s="169"/>
      <c r="F111" s="169"/>
      <c r="G111" s="163">
        <f>IF($AI111="","",INDEX('出納簿シート'!F:F,$AI111))</f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4">
        <f>IF($AI111="","",INDEX('出納簿シート'!H:H,$AI111))</f>
      </c>
      <c r="U111" s="164"/>
      <c r="V111" s="164"/>
      <c r="W111" s="164"/>
      <c r="X111" s="164"/>
      <c r="Y111" s="164"/>
      <c r="Z111" s="164">
        <f t="shared" si="4"/>
      </c>
      <c r="AA111" s="164"/>
      <c r="AB111" s="164"/>
      <c r="AC111" s="164"/>
      <c r="AD111" s="164"/>
      <c r="AE111" s="164"/>
      <c r="AF111" s="75"/>
      <c r="AG111" s="75"/>
      <c r="AI111" s="63">
        <f>IF(ISERROR(SMALL('出納簿シート'!K:K,$A111)),"",SMALL('出納簿シート'!K:K,$A111))</f>
      </c>
    </row>
    <row r="112" spans="1:35" s="62" customFormat="1" ht="39.75" customHeight="1">
      <c r="A112" s="62">
        <v>92</v>
      </c>
      <c r="B112" s="170">
        <f>IF($AI112="","",IF(AND($D$16&gt;=12,$D$16&lt;=20),INDEX(出納簿シート!#REF!,$AI112),INDEX('出納簿シート'!C:C,$AI112)))</f>
      </c>
      <c r="C112" s="170"/>
      <c r="D112" s="169">
        <f>IF($AI112="","",INDEX('出納簿シート'!A:A,$AI112))</f>
      </c>
      <c r="E112" s="169"/>
      <c r="F112" s="169"/>
      <c r="G112" s="163">
        <f>IF($AI112="","",INDEX('出納簿シート'!F:F,$AI112))</f>
      </c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4">
        <f>IF($AI112="","",INDEX('出納簿シート'!H:H,$AI112))</f>
      </c>
      <c r="U112" s="164"/>
      <c r="V112" s="164"/>
      <c r="W112" s="164"/>
      <c r="X112" s="164"/>
      <c r="Y112" s="164"/>
      <c r="Z112" s="164">
        <f t="shared" si="4"/>
      </c>
      <c r="AA112" s="164"/>
      <c r="AB112" s="164"/>
      <c r="AC112" s="164"/>
      <c r="AD112" s="164"/>
      <c r="AE112" s="164"/>
      <c r="AF112" s="75"/>
      <c r="AG112" s="75"/>
      <c r="AI112" s="63">
        <f>IF(ISERROR(SMALL('出納簿シート'!K:K,$A112)),"",SMALL('出納簿シート'!K:K,$A112))</f>
      </c>
    </row>
    <row r="113" spans="1:35" s="62" customFormat="1" ht="39.75" customHeight="1">
      <c r="A113" s="62">
        <v>93</v>
      </c>
      <c r="B113" s="170">
        <f>IF($AI113="","",IF(AND($D$16&gt;=12,$D$16&lt;=20),INDEX(出納簿シート!#REF!,$AI113),INDEX('出納簿シート'!C:C,$AI113)))</f>
      </c>
      <c r="C113" s="170"/>
      <c r="D113" s="169">
        <f>IF($AI113="","",INDEX('出納簿シート'!A:A,$AI113))</f>
      </c>
      <c r="E113" s="169"/>
      <c r="F113" s="169"/>
      <c r="G113" s="163">
        <f>IF($AI113="","",INDEX('出納簿シート'!F:F,$AI113))</f>
      </c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4">
        <f>IF($AI113="","",INDEX('出納簿シート'!H:H,$AI113))</f>
      </c>
      <c r="U113" s="164"/>
      <c r="V113" s="164"/>
      <c r="W113" s="164"/>
      <c r="X113" s="164"/>
      <c r="Y113" s="164"/>
      <c r="Z113" s="164">
        <f t="shared" si="4"/>
      </c>
      <c r="AA113" s="164"/>
      <c r="AB113" s="164"/>
      <c r="AC113" s="164"/>
      <c r="AD113" s="164"/>
      <c r="AE113" s="164"/>
      <c r="AF113" s="75"/>
      <c r="AG113" s="75"/>
      <c r="AI113" s="63">
        <f>IF(ISERROR(SMALL('出納簿シート'!K:K,$A113)),"",SMALL('出納簿シート'!K:K,$A113))</f>
      </c>
    </row>
    <row r="114" spans="1:35" s="62" customFormat="1" ht="39.75" customHeight="1">
      <c r="A114" s="62">
        <v>94</v>
      </c>
      <c r="B114" s="170">
        <f>IF($AI114="","",IF(AND($D$16&gt;=12,$D$16&lt;=20),INDEX(出納簿シート!#REF!,$AI114),INDEX('出納簿シート'!C:C,$AI114)))</f>
      </c>
      <c r="C114" s="170"/>
      <c r="D114" s="169">
        <f>IF($AI114="","",INDEX('出納簿シート'!A:A,$AI114))</f>
      </c>
      <c r="E114" s="169"/>
      <c r="F114" s="169"/>
      <c r="G114" s="163">
        <f>IF($AI114="","",INDEX('出納簿シート'!F:F,$AI114))</f>
      </c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4">
        <f>IF($AI114="","",INDEX('出納簿シート'!H:H,$AI114))</f>
      </c>
      <c r="U114" s="164"/>
      <c r="V114" s="164"/>
      <c r="W114" s="164"/>
      <c r="X114" s="164"/>
      <c r="Y114" s="164"/>
      <c r="Z114" s="164">
        <f t="shared" si="4"/>
      </c>
      <c r="AA114" s="164"/>
      <c r="AB114" s="164"/>
      <c r="AC114" s="164"/>
      <c r="AD114" s="164"/>
      <c r="AE114" s="164"/>
      <c r="AF114" s="75"/>
      <c r="AG114" s="75"/>
      <c r="AI114" s="63">
        <f>IF(ISERROR(SMALL('出納簿シート'!K:K,$A114)),"",SMALL('出納簿シート'!K:K,$A114))</f>
      </c>
    </row>
    <row r="115" spans="1:35" s="62" customFormat="1" ht="39.75" customHeight="1">
      <c r="A115" s="62">
        <v>95</v>
      </c>
      <c r="B115" s="170">
        <f>IF($AI115="","",IF(AND($D$16&gt;=12,$D$16&lt;=20),INDEX(出納簿シート!#REF!,$AI115),INDEX('出納簿シート'!C:C,$AI115)))</f>
      </c>
      <c r="C115" s="170"/>
      <c r="D115" s="169">
        <f>IF($AI115="","",INDEX('出納簿シート'!A:A,$AI115))</f>
      </c>
      <c r="E115" s="169"/>
      <c r="F115" s="169"/>
      <c r="G115" s="163">
        <f>IF($AI115="","",INDEX('出納簿シート'!F:F,$AI115))</f>
      </c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4">
        <f>IF($AI115="","",INDEX('出納簿シート'!H:H,$AI115))</f>
      </c>
      <c r="U115" s="164"/>
      <c r="V115" s="164"/>
      <c r="W115" s="164"/>
      <c r="X115" s="164"/>
      <c r="Y115" s="164"/>
      <c r="Z115" s="164">
        <f t="shared" si="4"/>
      </c>
      <c r="AA115" s="164"/>
      <c r="AB115" s="164"/>
      <c r="AC115" s="164"/>
      <c r="AD115" s="164"/>
      <c r="AE115" s="164"/>
      <c r="AF115" s="75"/>
      <c r="AG115" s="75"/>
      <c r="AI115" s="63">
        <f>IF(ISERROR(SMALL('出納簿シート'!K:K,$A115)),"",SMALL('出納簿シート'!K:K,$A115))</f>
      </c>
    </row>
    <row r="116" spans="1:35" s="62" customFormat="1" ht="39.75" customHeight="1">
      <c r="A116" s="62">
        <v>96</v>
      </c>
      <c r="B116" s="170">
        <f>IF($AI116="","",IF(AND($D$16&gt;=12,$D$16&lt;=20),INDEX(出納簿シート!#REF!,$AI116),INDEX('出納簿シート'!C:C,$AI116)))</f>
      </c>
      <c r="C116" s="170"/>
      <c r="D116" s="169">
        <f>IF($AI116="","",INDEX('出納簿シート'!A:A,$AI116))</f>
      </c>
      <c r="E116" s="169"/>
      <c r="F116" s="169"/>
      <c r="G116" s="163">
        <f>IF($AI116="","",INDEX('出納簿シート'!F:F,$AI116))</f>
      </c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4">
        <f>IF($AI116="","",INDEX('出納簿シート'!H:H,$AI116))</f>
      </c>
      <c r="U116" s="164"/>
      <c r="V116" s="164"/>
      <c r="W116" s="164"/>
      <c r="X116" s="164"/>
      <c r="Y116" s="164"/>
      <c r="Z116" s="164">
        <f t="shared" si="4"/>
      </c>
      <c r="AA116" s="164"/>
      <c r="AB116" s="164"/>
      <c r="AC116" s="164"/>
      <c r="AD116" s="164"/>
      <c r="AE116" s="164"/>
      <c r="AF116" s="75"/>
      <c r="AG116" s="75"/>
      <c r="AI116" s="63">
        <f>IF(ISERROR(SMALL('出納簿シート'!K:K,$A116)),"",SMALL('出納簿シート'!K:K,$A116))</f>
      </c>
    </row>
    <row r="117" spans="1:35" s="62" customFormat="1" ht="39.75" customHeight="1">
      <c r="A117" s="62">
        <v>97</v>
      </c>
      <c r="B117" s="170">
        <f>IF($AI117="","",IF(AND($D$16&gt;=12,$D$16&lt;=20),INDEX(出納簿シート!#REF!,$AI117),INDEX('出納簿シート'!C:C,$AI117)))</f>
      </c>
      <c r="C117" s="170"/>
      <c r="D117" s="169">
        <f>IF($AI117="","",INDEX('出納簿シート'!A:A,$AI117))</f>
      </c>
      <c r="E117" s="169"/>
      <c r="F117" s="169"/>
      <c r="G117" s="163">
        <f>IF($AI117="","",INDEX('出納簿シート'!F:F,$AI117))</f>
      </c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4">
        <f>IF($AI117="","",INDEX('出納簿シート'!H:H,$AI117))</f>
      </c>
      <c r="U117" s="164"/>
      <c r="V117" s="164"/>
      <c r="W117" s="164"/>
      <c r="X117" s="164"/>
      <c r="Y117" s="164"/>
      <c r="Z117" s="164">
        <f t="shared" si="4"/>
      </c>
      <c r="AA117" s="164"/>
      <c r="AB117" s="164"/>
      <c r="AC117" s="164"/>
      <c r="AD117" s="164"/>
      <c r="AE117" s="164"/>
      <c r="AF117" s="75"/>
      <c r="AG117" s="75"/>
      <c r="AI117" s="63">
        <f>IF(ISERROR(SMALL('出納簿シート'!K:K,$A117)),"",SMALL('出納簿シート'!K:K,$A117))</f>
      </c>
    </row>
    <row r="118" spans="1:35" s="62" customFormat="1" ht="39.75" customHeight="1">
      <c r="A118" s="62">
        <v>98</v>
      </c>
      <c r="B118" s="170">
        <f>IF($AI118="","",IF(AND($D$16&gt;=12,$D$16&lt;=20),INDEX(出納簿シート!#REF!,$AI118),INDEX('出納簿シート'!C:C,$AI118)))</f>
      </c>
      <c r="C118" s="170"/>
      <c r="D118" s="169">
        <f>IF($AI118="","",INDEX('出納簿シート'!A:A,$AI118))</f>
      </c>
      <c r="E118" s="169"/>
      <c r="F118" s="169"/>
      <c r="G118" s="163">
        <f>IF($AI118="","",INDEX('出納簿シート'!F:F,$AI118))</f>
      </c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4">
        <f>IF($AI118="","",INDEX('出納簿シート'!H:H,$AI118))</f>
      </c>
      <c r="U118" s="164"/>
      <c r="V118" s="164"/>
      <c r="W118" s="164"/>
      <c r="X118" s="164"/>
      <c r="Y118" s="164"/>
      <c r="Z118" s="164">
        <f t="shared" si="4"/>
      </c>
      <c r="AA118" s="164"/>
      <c r="AB118" s="164"/>
      <c r="AC118" s="164"/>
      <c r="AD118" s="164"/>
      <c r="AE118" s="164"/>
      <c r="AF118" s="75"/>
      <c r="AG118" s="75"/>
      <c r="AI118" s="63">
        <f>IF(ISERROR(SMALL('出納簿シート'!K:K,$A118)),"",SMALL('出納簿シート'!K:K,$A118))</f>
      </c>
    </row>
    <row r="119" spans="1:35" s="62" customFormat="1" ht="39.75" customHeight="1">
      <c r="A119" s="62">
        <v>99</v>
      </c>
      <c r="B119" s="170">
        <f>IF($AI119="","",IF(AND($D$16&gt;=12,$D$16&lt;=20),INDEX(出納簿シート!#REF!,$AI119),INDEX('出納簿シート'!C:C,$AI119)))</f>
      </c>
      <c r="C119" s="170"/>
      <c r="D119" s="169">
        <f>IF($AI119="","",INDEX('出納簿シート'!A:A,$AI119))</f>
      </c>
      <c r="E119" s="169"/>
      <c r="F119" s="169"/>
      <c r="G119" s="163">
        <f>IF($AI119="","",INDEX('出納簿シート'!F:F,$AI119))</f>
      </c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4">
        <f>IF($AI119="","",INDEX('出納簿シート'!H:H,$AI119))</f>
      </c>
      <c r="U119" s="164"/>
      <c r="V119" s="164"/>
      <c r="W119" s="164"/>
      <c r="X119" s="164"/>
      <c r="Y119" s="164"/>
      <c r="Z119" s="164">
        <f aca="true" t="shared" si="5" ref="Z119:Z141">IF(ISERROR(Z118+T119),"",Z118+T119)</f>
      </c>
      <c r="AA119" s="164"/>
      <c r="AB119" s="164"/>
      <c r="AC119" s="164"/>
      <c r="AD119" s="164"/>
      <c r="AE119" s="164"/>
      <c r="AF119" s="75"/>
      <c r="AG119" s="75"/>
      <c r="AI119" s="63">
        <f>IF(ISERROR(SMALL('出納簿シート'!K:K,$A119)),"",SMALL('出納簿シート'!K:K,$A119))</f>
      </c>
    </row>
    <row r="120" spans="1:35" s="62" customFormat="1" ht="39.75" customHeight="1">
      <c r="A120" s="62">
        <v>100</v>
      </c>
      <c r="B120" s="170">
        <f>IF($AI120="","",IF(AND($D$16&gt;=12,$D$16&lt;=20),INDEX(出納簿シート!#REF!,$AI120),INDEX('出納簿シート'!C:C,$AI120)))</f>
      </c>
      <c r="C120" s="170"/>
      <c r="D120" s="169">
        <f>IF($AI120="","",INDEX('出納簿シート'!A:A,$AI120))</f>
      </c>
      <c r="E120" s="169"/>
      <c r="F120" s="169"/>
      <c r="G120" s="163">
        <f>IF($AI120="","",INDEX('出納簿シート'!F:F,$AI120))</f>
      </c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4">
        <f>IF($AI120="","",INDEX('出納簿シート'!H:H,$AI120))</f>
      </c>
      <c r="U120" s="164"/>
      <c r="V120" s="164"/>
      <c r="W120" s="164"/>
      <c r="X120" s="164"/>
      <c r="Y120" s="164"/>
      <c r="Z120" s="164">
        <f t="shared" si="5"/>
      </c>
      <c r="AA120" s="164"/>
      <c r="AB120" s="164"/>
      <c r="AC120" s="164"/>
      <c r="AD120" s="164"/>
      <c r="AE120" s="164"/>
      <c r="AF120" s="75"/>
      <c r="AG120" s="75"/>
      <c r="AI120" s="63">
        <f>IF(ISERROR(SMALL('出納簿シート'!K:K,$A120)),"",SMALL('出納簿シート'!K:K,$A120))</f>
      </c>
    </row>
    <row r="121" spans="2:33" s="62" customFormat="1" ht="39.75" customHeight="1">
      <c r="B121" s="170">
        <f>IF($AI121="","",IF(AND($D$16&gt;=12,$D$16&lt;=20),INDEX(出納簿シート!#REF!,$AI121),INDEX('出納簿シート'!C:C,$AI121)))</f>
      </c>
      <c r="C121" s="170"/>
      <c r="D121" s="169">
        <f>IF($AI121="","",INDEX('出納簿シート'!A:A,$AI121))</f>
      </c>
      <c r="E121" s="169"/>
      <c r="F121" s="169"/>
      <c r="G121" s="163">
        <f>IF($AI121="","",INDEX('出納簿シート'!F:F,$AI121))</f>
      </c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4">
        <f>IF($AI121="","",INDEX('出納簿シート'!H:H,$AI121))</f>
      </c>
      <c r="U121" s="164"/>
      <c r="V121" s="164"/>
      <c r="W121" s="164"/>
      <c r="X121" s="164"/>
      <c r="Y121" s="164"/>
      <c r="Z121" s="164">
        <f t="shared" si="5"/>
      </c>
      <c r="AA121" s="164"/>
      <c r="AB121" s="164"/>
      <c r="AC121" s="164"/>
      <c r="AD121" s="164"/>
      <c r="AE121" s="164"/>
      <c r="AF121" s="75"/>
      <c r="AG121" s="75"/>
    </row>
    <row r="122" spans="2:33" s="62" customFormat="1" ht="39.75" customHeight="1">
      <c r="B122" s="170">
        <f>IF($AI122="","",IF(AND($D$16&gt;=12,$D$16&lt;=20),INDEX(出納簿シート!#REF!,$AI122),INDEX('出納簿シート'!C:C,$AI122)))</f>
      </c>
      <c r="C122" s="170"/>
      <c r="D122" s="169">
        <f>IF($AI122="","",INDEX('出納簿シート'!A:A,$AI122))</f>
      </c>
      <c r="E122" s="169"/>
      <c r="F122" s="169"/>
      <c r="G122" s="163">
        <f>IF($AI122="","",INDEX('出納簿シート'!F:F,$AI122))</f>
      </c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4">
        <f>IF($AI122="","",INDEX('出納簿シート'!H:H,$AI122))</f>
      </c>
      <c r="U122" s="164"/>
      <c r="V122" s="164"/>
      <c r="W122" s="164"/>
      <c r="X122" s="164"/>
      <c r="Y122" s="164"/>
      <c r="Z122" s="164">
        <f t="shared" si="5"/>
      </c>
      <c r="AA122" s="164"/>
      <c r="AB122" s="164"/>
      <c r="AC122" s="164"/>
      <c r="AD122" s="164"/>
      <c r="AE122" s="164"/>
      <c r="AF122" s="75"/>
      <c r="AG122" s="75"/>
    </row>
    <row r="123" spans="2:33" s="62" customFormat="1" ht="39.75" customHeight="1">
      <c r="B123" s="170">
        <f>IF($AI123="","",IF(AND($D$16&gt;=12,$D$16&lt;=20),INDEX(出納簿シート!#REF!,$AI123),INDEX('出納簿シート'!C:C,$AI123)))</f>
      </c>
      <c r="C123" s="170"/>
      <c r="D123" s="169">
        <f>IF($AI123="","",INDEX('出納簿シート'!A:A,$AI123))</f>
      </c>
      <c r="E123" s="169"/>
      <c r="F123" s="169"/>
      <c r="G123" s="163">
        <f>IF($AI123="","",INDEX('出納簿シート'!F:F,$AI123))</f>
      </c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4">
        <f>IF($AI123="","",INDEX('出納簿シート'!H:H,$AI123))</f>
      </c>
      <c r="U123" s="164"/>
      <c r="V123" s="164"/>
      <c r="W123" s="164"/>
      <c r="X123" s="164"/>
      <c r="Y123" s="164"/>
      <c r="Z123" s="164">
        <f t="shared" si="5"/>
      </c>
      <c r="AA123" s="164"/>
      <c r="AB123" s="164"/>
      <c r="AC123" s="164"/>
      <c r="AD123" s="164"/>
      <c r="AE123" s="164"/>
      <c r="AF123" s="75"/>
      <c r="AG123" s="75"/>
    </row>
    <row r="124" spans="2:33" s="62" customFormat="1" ht="39.75" customHeight="1">
      <c r="B124" s="170">
        <f>IF($AI124="","",IF(AND($D$16&gt;=12,$D$16&lt;=20),INDEX(出納簿シート!#REF!,$AI124),INDEX('出納簿シート'!C:C,$AI124)))</f>
      </c>
      <c r="C124" s="170"/>
      <c r="D124" s="169">
        <f>IF($AI124="","",INDEX('出納簿シート'!A:A,$AI124))</f>
      </c>
      <c r="E124" s="169"/>
      <c r="F124" s="169"/>
      <c r="G124" s="163">
        <f>IF($AI124="","",INDEX('出納簿シート'!F:F,$AI124))</f>
      </c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4">
        <f>IF($AI124="","",INDEX('出納簿シート'!H:H,$AI124))</f>
      </c>
      <c r="U124" s="164"/>
      <c r="V124" s="164"/>
      <c r="W124" s="164"/>
      <c r="X124" s="164"/>
      <c r="Y124" s="164"/>
      <c r="Z124" s="164">
        <f t="shared" si="5"/>
      </c>
      <c r="AA124" s="164"/>
      <c r="AB124" s="164"/>
      <c r="AC124" s="164"/>
      <c r="AD124" s="164"/>
      <c r="AE124" s="164"/>
      <c r="AF124" s="75"/>
      <c r="AG124" s="75"/>
    </row>
    <row r="125" spans="2:33" s="62" customFormat="1" ht="39.75" customHeight="1">
      <c r="B125" s="170">
        <f>IF($AI125="","",IF(AND($D$16&gt;=12,$D$16&lt;=20),INDEX(出納簿シート!#REF!,$AI125),INDEX('出納簿シート'!C:C,$AI125)))</f>
      </c>
      <c r="C125" s="170"/>
      <c r="D125" s="169">
        <f>IF($AI125="","",INDEX('出納簿シート'!A:A,$AI125))</f>
      </c>
      <c r="E125" s="169"/>
      <c r="F125" s="169"/>
      <c r="G125" s="163">
        <f>IF($AI125="","",INDEX('出納簿シート'!F:F,$AI125))</f>
      </c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4">
        <f>IF($AI125="","",INDEX('出納簿シート'!H:H,$AI125))</f>
      </c>
      <c r="U125" s="164"/>
      <c r="V125" s="164"/>
      <c r="W125" s="164"/>
      <c r="X125" s="164"/>
      <c r="Y125" s="164"/>
      <c r="Z125" s="164">
        <f t="shared" si="5"/>
      </c>
      <c r="AA125" s="164"/>
      <c r="AB125" s="164"/>
      <c r="AC125" s="164"/>
      <c r="AD125" s="164"/>
      <c r="AE125" s="164"/>
      <c r="AF125" s="75"/>
      <c r="AG125" s="75"/>
    </row>
    <row r="126" spans="2:33" s="62" customFormat="1" ht="39.75" customHeight="1">
      <c r="B126" s="170">
        <f>IF($AI126="","",IF(AND($D$16&gt;=12,$D$16&lt;=20),INDEX(出納簿シート!#REF!,$AI126),INDEX('出納簿シート'!C:C,$AI126)))</f>
      </c>
      <c r="C126" s="170"/>
      <c r="D126" s="169">
        <f>IF($AI126="","",INDEX('出納簿シート'!A:A,$AI126))</f>
      </c>
      <c r="E126" s="169"/>
      <c r="F126" s="169"/>
      <c r="G126" s="163">
        <f>IF($AI126="","",INDEX('出納簿シート'!F:F,$AI126))</f>
      </c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4">
        <f>IF($AI126="","",INDEX('出納簿シート'!H:H,$AI126))</f>
      </c>
      <c r="U126" s="164"/>
      <c r="V126" s="164"/>
      <c r="W126" s="164"/>
      <c r="X126" s="164"/>
      <c r="Y126" s="164"/>
      <c r="Z126" s="164">
        <f t="shared" si="5"/>
      </c>
      <c r="AA126" s="164"/>
      <c r="AB126" s="164"/>
      <c r="AC126" s="164"/>
      <c r="AD126" s="164"/>
      <c r="AE126" s="164"/>
      <c r="AF126" s="75"/>
      <c r="AG126" s="75"/>
    </row>
    <row r="127" spans="2:33" s="62" customFormat="1" ht="39.75" customHeight="1">
      <c r="B127" s="170">
        <f>IF($AI127="","",IF(AND($D$16&gt;=12,$D$16&lt;=20),INDEX(出納簿シート!#REF!,$AI127),INDEX('出納簿シート'!C:C,$AI127)))</f>
      </c>
      <c r="C127" s="170"/>
      <c r="D127" s="169">
        <f>IF($AI127="","",INDEX('出納簿シート'!A:A,$AI127))</f>
      </c>
      <c r="E127" s="169"/>
      <c r="F127" s="169"/>
      <c r="G127" s="163">
        <f>IF($AI127="","",INDEX('出納簿シート'!F:F,$AI127))</f>
      </c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4">
        <f>IF($AI127="","",INDEX('出納簿シート'!H:H,$AI127))</f>
      </c>
      <c r="U127" s="164"/>
      <c r="V127" s="164"/>
      <c r="W127" s="164"/>
      <c r="X127" s="164"/>
      <c r="Y127" s="164"/>
      <c r="Z127" s="164">
        <f t="shared" si="5"/>
      </c>
      <c r="AA127" s="164"/>
      <c r="AB127" s="164"/>
      <c r="AC127" s="164"/>
      <c r="AD127" s="164"/>
      <c r="AE127" s="164"/>
      <c r="AF127" s="75"/>
      <c r="AG127" s="75"/>
    </row>
    <row r="128" spans="2:33" s="62" customFormat="1" ht="39.75" customHeight="1">
      <c r="B128" s="170">
        <f>IF($AI128="","",IF(AND($D$16&gt;=12,$D$16&lt;=20),INDEX(出納簿シート!#REF!,$AI128),INDEX('出納簿シート'!C:C,$AI128)))</f>
      </c>
      <c r="C128" s="170"/>
      <c r="D128" s="169">
        <f>IF($AI128="","",INDEX('出納簿シート'!A:A,$AI128))</f>
      </c>
      <c r="E128" s="169"/>
      <c r="F128" s="169"/>
      <c r="G128" s="163">
        <f>IF($AI128="","",INDEX('出納簿シート'!F:F,$AI128))</f>
      </c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  <c r="R128" s="163"/>
      <c r="S128" s="163"/>
      <c r="T128" s="164">
        <f>IF($AI128="","",INDEX('出納簿シート'!H:H,$AI128))</f>
      </c>
      <c r="U128" s="164"/>
      <c r="V128" s="164"/>
      <c r="W128" s="164"/>
      <c r="X128" s="164"/>
      <c r="Y128" s="164"/>
      <c r="Z128" s="164">
        <f t="shared" si="5"/>
      </c>
      <c r="AA128" s="164"/>
      <c r="AB128" s="164"/>
      <c r="AC128" s="164"/>
      <c r="AD128" s="164"/>
      <c r="AE128" s="164"/>
      <c r="AF128" s="75"/>
      <c r="AG128" s="75"/>
    </row>
    <row r="129" spans="2:33" s="62" customFormat="1" ht="39.75" customHeight="1">
      <c r="B129" s="170">
        <f>IF($AI129="","",IF(AND($D$16&gt;=12,$D$16&lt;=20),INDEX(出納簿シート!#REF!,$AI129),INDEX('出納簿シート'!C:C,$AI129)))</f>
      </c>
      <c r="C129" s="170"/>
      <c r="D129" s="169">
        <f>IF($AI129="","",INDEX('出納簿シート'!A:A,$AI129))</f>
      </c>
      <c r="E129" s="169"/>
      <c r="F129" s="169"/>
      <c r="G129" s="163">
        <f>IF($AI129="","",INDEX('出納簿シート'!F:F,$AI129))</f>
      </c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4">
        <f>IF($AI129="","",INDEX('出納簿シート'!H:H,$AI129))</f>
      </c>
      <c r="U129" s="164"/>
      <c r="V129" s="164"/>
      <c r="W129" s="164"/>
      <c r="X129" s="164"/>
      <c r="Y129" s="164"/>
      <c r="Z129" s="164">
        <f t="shared" si="5"/>
      </c>
      <c r="AA129" s="164"/>
      <c r="AB129" s="164"/>
      <c r="AC129" s="164"/>
      <c r="AD129" s="164"/>
      <c r="AE129" s="164"/>
      <c r="AF129" s="75"/>
      <c r="AG129" s="75"/>
    </row>
    <row r="130" spans="2:33" s="62" customFormat="1" ht="39.75" customHeight="1">
      <c r="B130" s="170">
        <f>IF($AI130="","",IF(AND($D$16&gt;=12,$D$16&lt;=20),INDEX(出納簿シート!#REF!,$AI130),INDEX('出納簿シート'!C:C,$AI130)))</f>
      </c>
      <c r="C130" s="170"/>
      <c r="D130" s="169">
        <f>IF($AI130="","",INDEX('出納簿シート'!A:A,$AI130))</f>
      </c>
      <c r="E130" s="169"/>
      <c r="F130" s="169"/>
      <c r="G130" s="163">
        <f>IF($AI130="","",INDEX('出納簿シート'!F:F,$AI130))</f>
      </c>
      <c r="H130" s="163"/>
      <c r="I130" s="163"/>
      <c r="J130" s="163"/>
      <c r="K130" s="163"/>
      <c r="L130" s="163"/>
      <c r="M130" s="163"/>
      <c r="N130" s="163"/>
      <c r="O130" s="163"/>
      <c r="P130" s="163"/>
      <c r="Q130" s="163"/>
      <c r="R130" s="163"/>
      <c r="S130" s="163"/>
      <c r="T130" s="164">
        <f>IF($AI130="","",INDEX('出納簿シート'!H:H,$AI130))</f>
      </c>
      <c r="U130" s="164"/>
      <c r="V130" s="164"/>
      <c r="W130" s="164"/>
      <c r="X130" s="164"/>
      <c r="Y130" s="164"/>
      <c r="Z130" s="164">
        <f t="shared" si="5"/>
      </c>
      <c r="AA130" s="164"/>
      <c r="AB130" s="164"/>
      <c r="AC130" s="164"/>
      <c r="AD130" s="164"/>
      <c r="AE130" s="164"/>
      <c r="AF130" s="75"/>
      <c r="AG130" s="75"/>
    </row>
    <row r="131" spans="2:33" s="62" customFormat="1" ht="39.75" customHeight="1">
      <c r="B131" s="170">
        <f>IF($AI131="","",IF(AND($D$16&gt;=12,$D$16&lt;=20),INDEX(出納簿シート!#REF!,$AI131),INDEX('出納簿シート'!C:C,$AI131)))</f>
      </c>
      <c r="C131" s="170"/>
      <c r="D131" s="169">
        <f>IF($AI131="","",INDEX('出納簿シート'!A:A,$AI131))</f>
      </c>
      <c r="E131" s="169"/>
      <c r="F131" s="169"/>
      <c r="G131" s="163">
        <f>IF($AI131="","",INDEX('出納簿シート'!F:F,$AI131))</f>
      </c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64">
        <f>IF($AI131="","",INDEX('出納簿シート'!H:H,$AI131))</f>
      </c>
      <c r="U131" s="164"/>
      <c r="V131" s="164"/>
      <c r="W131" s="164"/>
      <c r="X131" s="164"/>
      <c r="Y131" s="164"/>
      <c r="Z131" s="164">
        <f t="shared" si="5"/>
      </c>
      <c r="AA131" s="164"/>
      <c r="AB131" s="164"/>
      <c r="AC131" s="164"/>
      <c r="AD131" s="164"/>
      <c r="AE131" s="164"/>
      <c r="AF131" s="75"/>
      <c r="AG131" s="75"/>
    </row>
    <row r="132" spans="2:33" s="62" customFormat="1" ht="39.75" customHeight="1">
      <c r="B132" s="170">
        <f>IF($AI132="","",IF(AND($D$16&gt;=12,$D$16&lt;=20),INDEX(出納簿シート!#REF!,$AI132),INDEX('出納簿シート'!C:C,$AI132)))</f>
      </c>
      <c r="C132" s="170"/>
      <c r="D132" s="169">
        <f>IF($AI132="","",INDEX('出納簿シート'!A:A,$AI132))</f>
      </c>
      <c r="E132" s="169"/>
      <c r="F132" s="169"/>
      <c r="G132" s="163">
        <f>IF($AI132="","",INDEX('出納簿シート'!F:F,$AI132))</f>
      </c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64">
        <f>IF($AI132="","",INDEX('出納簿シート'!H:H,$AI132))</f>
      </c>
      <c r="U132" s="164"/>
      <c r="V132" s="164"/>
      <c r="W132" s="164"/>
      <c r="X132" s="164"/>
      <c r="Y132" s="164"/>
      <c r="Z132" s="164">
        <f t="shared" si="5"/>
      </c>
      <c r="AA132" s="164"/>
      <c r="AB132" s="164"/>
      <c r="AC132" s="164"/>
      <c r="AD132" s="164"/>
      <c r="AE132" s="164"/>
      <c r="AF132" s="75"/>
      <c r="AG132" s="75"/>
    </row>
    <row r="133" spans="2:33" s="62" customFormat="1" ht="39.75" customHeight="1">
      <c r="B133" s="170">
        <f>IF($AI133="","",IF(AND($D$16&gt;=12,$D$16&lt;=20),INDEX(出納簿シート!#REF!,$AI133),INDEX('出納簿シート'!C:C,$AI133)))</f>
      </c>
      <c r="C133" s="170"/>
      <c r="D133" s="169">
        <f>IF($AI133="","",INDEX('出納簿シート'!A:A,$AI133))</f>
      </c>
      <c r="E133" s="169"/>
      <c r="F133" s="169"/>
      <c r="G133" s="163">
        <f>IF($AI133="","",INDEX('出納簿シート'!F:F,$AI133))</f>
      </c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64">
        <f>IF($AI133="","",INDEX('出納簿シート'!H:H,$AI133))</f>
      </c>
      <c r="U133" s="164"/>
      <c r="V133" s="164"/>
      <c r="W133" s="164"/>
      <c r="X133" s="164"/>
      <c r="Y133" s="164"/>
      <c r="Z133" s="164">
        <f t="shared" si="5"/>
      </c>
      <c r="AA133" s="164"/>
      <c r="AB133" s="164"/>
      <c r="AC133" s="164"/>
      <c r="AD133" s="164"/>
      <c r="AE133" s="164"/>
      <c r="AF133" s="75"/>
      <c r="AG133" s="75"/>
    </row>
    <row r="134" spans="2:33" s="62" customFormat="1" ht="39.75" customHeight="1">
      <c r="B134" s="170">
        <f>IF($AI134="","",IF(AND($D$16&gt;=12,$D$16&lt;=20),INDEX(出納簿シート!#REF!,$AI134),INDEX('出納簿シート'!C:C,$AI134)))</f>
      </c>
      <c r="C134" s="170"/>
      <c r="D134" s="169">
        <f>IF($AI134="","",INDEX('出納簿シート'!A:A,$AI134))</f>
      </c>
      <c r="E134" s="169"/>
      <c r="F134" s="169"/>
      <c r="G134" s="163">
        <f>IF($AI134="","",INDEX('出納簿シート'!F:F,$AI134))</f>
      </c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  <c r="R134" s="163"/>
      <c r="S134" s="163"/>
      <c r="T134" s="164">
        <f>IF($AI134="","",INDEX('出納簿シート'!H:H,$AI134))</f>
      </c>
      <c r="U134" s="164"/>
      <c r="V134" s="164"/>
      <c r="W134" s="164"/>
      <c r="X134" s="164"/>
      <c r="Y134" s="164"/>
      <c r="Z134" s="164">
        <f t="shared" si="5"/>
      </c>
      <c r="AA134" s="164"/>
      <c r="AB134" s="164"/>
      <c r="AC134" s="164"/>
      <c r="AD134" s="164"/>
      <c r="AE134" s="164"/>
      <c r="AF134" s="75"/>
      <c r="AG134" s="75"/>
    </row>
    <row r="135" spans="2:33" s="62" customFormat="1" ht="39.75" customHeight="1">
      <c r="B135" s="170">
        <f>IF($AI135="","",IF(AND($D$16&gt;=12,$D$16&lt;=20),INDEX(出納簿シート!#REF!,$AI135),INDEX('出納簿シート'!C:C,$AI135)))</f>
      </c>
      <c r="C135" s="170"/>
      <c r="D135" s="169">
        <f>IF($AI135="","",INDEX('出納簿シート'!A:A,$AI135))</f>
      </c>
      <c r="E135" s="169"/>
      <c r="F135" s="169"/>
      <c r="G135" s="163">
        <f>IF($AI135="","",INDEX('出納簿シート'!F:F,$AI135))</f>
      </c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64">
        <f>IF($AI135="","",INDEX('出納簿シート'!H:H,$AI135))</f>
      </c>
      <c r="U135" s="164"/>
      <c r="V135" s="164"/>
      <c r="W135" s="164"/>
      <c r="X135" s="164"/>
      <c r="Y135" s="164"/>
      <c r="Z135" s="164">
        <f t="shared" si="5"/>
      </c>
      <c r="AA135" s="164"/>
      <c r="AB135" s="164"/>
      <c r="AC135" s="164"/>
      <c r="AD135" s="164"/>
      <c r="AE135" s="164"/>
      <c r="AF135" s="75"/>
      <c r="AG135" s="75"/>
    </row>
    <row r="136" spans="2:33" s="62" customFormat="1" ht="39.75" customHeight="1">
      <c r="B136" s="170">
        <f>IF($AI136="","",IF(AND($D$16&gt;=12,$D$16&lt;=20),INDEX(出納簿シート!#REF!,$AI136),INDEX('出納簿シート'!C:C,$AI136)))</f>
      </c>
      <c r="C136" s="170"/>
      <c r="D136" s="169">
        <f>IF($AI136="","",INDEX('出納簿シート'!A:A,$AI136))</f>
      </c>
      <c r="E136" s="169"/>
      <c r="F136" s="169"/>
      <c r="G136" s="163">
        <f>IF($AI136="","",INDEX('出納簿シート'!F:F,$AI136))</f>
      </c>
      <c r="H136" s="163"/>
      <c r="I136" s="163"/>
      <c r="J136" s="163"/>
      <c r="K136" s="163"/>
      <c r="L136" s="163"/>
      <c r="M136" s="163"/>
      <c r="N136" s="163"/>
      <c r="O136" s="163"/>
      <c r="P136" s="163"/>
      <c r="Q136" s="163"/>
      <c r="R136" s="163"/>
      <c r="S136" s="163"/>
      <c r="T136" s="164">
        <f>IF($AI136="","",INDEX('出納簿シート'!H:H,$AI136))</f>
      </c>
      <c r="U136" s="164"/>
      <c r="V136" s="164"/>
      <c r="W136" s="164"/>
      <c r="X136" s="164"/>
      <c r="Y136" s="164"/>
      <c r="Z136" s="164">
        <f t="shared" si="5"/>
      </c>
      <c r="AA136" s="164"/>
      <c r="AB136" s="164"/>
      <c r="AC136" s="164"/>
      <c r="AD136" s="164"/>
      <c r="AE136" s="164"/>
      <c r="AF136" s="75"/>
      <c r="AG136" s="75"/>
    </row>
    <row r="137" spans="2:33" s="62" customFormat="1" ht="39.75" customHeight="1">
      <c r="B137" s="170">
        <f>IF($AI137="","",IF(AND($D$16&gt;=12,$D$16&lt;=20),INDEX(出納簿シート!#REF!,$AI137),INDEX('出納簿シート'!C:C,$AI137)))</f>
      </c>
      <c r="C137" s="170"/>
      <c r="D137" s="169">
        <f>IF($AI137="","",INDEX('出納簿シート'!A:A,$AI137))</f>
      </c>
      <c r="E137" s="169"/>
      <c r="F137" s="169"/>
      <c r="G137" s="163">
        <f>IF($AI137="","",INDEX('出納簿シート'!F:F,$AI137))</f>
      </c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64">
        <f>IF($AI137="","",INDEX('出納簿シート'!H:H,$AI137))</f>
      </c>
      <c r="U137" s="164"/>
      <c r="V137" s="164"/>
      <c r="W137" s="164"/>
      <c r="X137" s="164"/>
      <c r="Y137" s="164"/>
      <c r="Z137" s="164">
        <f t="shared" si="5"/>
      </c>
      <c r="AA137" s="164"/>
      <c r="AB137" s="164"/>
      <c r="AC137" s="164"/>
      <c r="AD137" s="164"/>
      <c r="AE137" s="164"/>
      <c r="AF137" s="75"/>
      <c r="AG137" s="75"/>
    </row>
    <row r="138" spans="2:33" s="62" customFormat="1" ht="39.75" customHeight="1">
      <c r="B138" s="170">
        <f>IF($AI138="","",IF(AND($D$16&gt;=12,$D$16&lt;=20),INDEX(出納簿シート!#REF!,$AI138),INDEX('出納簿シート'!C:C,$AI138)))</f>
      </c>
      <c r="C138" s="170"/>
      <c r="D138" s="169">
        <f>IF($AI138="","",INDEX('出納簿シート'!A:A,$AI138))</f>
      </c>
      <c r="E138" s="169"/>
      <c r="F138" s="169"/>
      <c r="G138" s="163">
        <f>IF($AI138="","",INDEX('出納簿シート'!F:F,$AI138))</f>
      </c>
      <c r="H138" s="163"/>
      <c r="I138" s="163"/>
      <c r="J138" s="163"/>
      <c r="K138" s="163"/>
      <c r="L138" s="163"/>
      <c r="M138" s="163"/>
      <c r="N138" s="163"/>
      <c r="O138" s="163"/>
      <c r="P138" s="163"/>
      <c r="Q138" s="163"/>
      <c r="R138" s="163"/>
      <c r="S138" s="163"/>
      <c r="T138" s="164">
        <f>IF($AI138="","",INDEX('出納簿シート'!H:H,$AI138))</f>
      </c>
      <c r="U138" s="164"/>
      <c r="V138" s="164"/>
      <c r="W138" s="164"/>
      <c r="X138" s="164"/>
      <c r="Y138" s="164"/>
      <c r="Z138" s="164">
        <f t="shared" si="5"/>
      </c>
      <c r="AA138" s="164"/>
      <c r="AB138" s="164"/>
      <c r="AC138" s="164"/>
      <c r="AD138" s="164"/>
      <c r="AE138" s="164"/>
      <c r="AF138" s="75"/>
      <c r="AG138" s="75"/>
    </row>
    <row r="139" spans="2:33" s="62" customFormat="1" ht="39.75" customHeight="1">
      <c r="B139" s="170">
        <f>IF($AI139="","",IF(AND($D$16&gt;=12,$D$16&lt;=20),INDEX(出納簿シート!#REF!,$AI139),INDEX('出納簿シート'!C:C,$AI139)))</f>
      </c>
      <c r="C139" s="170"/>
      <c r="D139" s="169">
        <f>IF($AI139="","",INDEX('出納簿シート'!A:A,$AI139))</f>
      </c>
      <c r="E139" s="169"/>
      <c r="F139" s="169"/>
      <c r="G139" s="163">
        <f>IF($AI139="","",INDEX('出納簿シート'!F:F,$AI139))</f>
      </c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64">
        <f>IF($AI139="","",INDEX('出納簿シート'!H:H,$AI139))</f>
      </c>
      <c r="U139" s="164"/>
      <c r="V139" s="164"/>
      <c r="W139" s="164"/>
      <c r="X139" s="164"/>
      <c r="Y139" s="164"/>
      <c r="Z139" s="164">
        <f t="shared" si="5"/>
      </c>
      <c r="AA139" s="164"/>
      <c r="AB139" s="164"/>
      <c r="AC139" s="164"/>
      <c r="AD139" s="164"/>
      <c r="AE139" s="164"/>
      <c r="AF139" s="75"/>
      <c r="AG139" s="75"/>
    </row>
    <row r="140" spans="2:33" s="62" customFormat="1" ht="39.75" customHeight="1">
      <c r="B140" s="170">
        <f>IF($AI140="","",IF(AND($D$16&gt;=12,$D$16&lt;=20),INDEX(出納簿シート!#REF!,$AI140),INDEX('出納簿シート'!C:C,$AI140)))</f>
      </c>
      <c r="C140" s="170"/>
      <c r="D140" s="169">
        <f>IF($AI140="","",INDEX('出納簿シート'!A:A,$AI140))</f>
      </c>
      <c r="E140" s="169"/>
      <c r="F140" s="169"/>
      <c r="G140" s="163">
        <f>IF($AI140="","",INDEX('出納簿シート'!F:F,$AI140))</f>
      </c>
      <c r="H140" s="163"/>
      <c r="I140" s="163"/>
      <c r="J140" s="163"/>
      <c r="K140" s="163"/>
      <c r="L140" s="163"/>
      <c r="M140" s="163"/>
      <c r="N140" s="163"/>
      <c r="O140" s="163"/>
      <c r="P140" s="163"/>
      <c r="Q140" s="163"/>
      <c r="R140" s="163"/>
      <c r="S140" s="163"/>
      <c r="T140" s="164">
        <f>IF($AI140="","",INDEX('出納簿シート'!H:H,$AI140))</f>
      </c>
      <c r="U140" s="164"/>
      <c r="V140" s="164"/>
      <c r="W140" s="164"/>
      <c r="X140" s="164"/>
      <c r="Y140" s="164"/>
      <c r="Z140" s="164">
        <f t="shared" si="5"/>
      </c>
      <c r="AA140" s="164"/>
      <c r="AB140" s="164"/>
      <c r="AC140" s="164"/>
      <c r="AD140" s="164"/>
      <c r="AE140" s="164"/>
      <c r="AF140" s="75"/>
      <c r="AG140" s="75"/>
    </row>
    <row r="141" spans="2:33" s="62" customFormat="1" ht="39.75" customHeight="1">
      <c r="B141" s="170">
        <f>IF($AI141="","",IF(AND($D$16&gt;=12,$D$16&lt;=20),INDEX(出納簿シート!#REF!,$AI141),INDEX('出納簿シート'!C:C,$AI141)))</f>
      </c>
      <c r="C141" s="170"/>
      <c r="D141" s="169">
        <f>IF($AI141="","",INDEX('出納簿シート'!A:A,$AI141))</f>
      </c>
      <c r="E141" s="169"/>
      <c r="F141" s="169"/>
      <c r="G141" s="163">
        <f>IF($AI141="","",INDEX('出納簿シート'!F:F,$AI141))</f>
      </c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64">
        <f>IF($AI141="","",INDEX('出納簿シート'!H:H,$AI141))</f>
      </c>
      <c r="U141" s="164"/>
      <c r="V141" s="164"/>
      <c r="W141" s="164"/>
      <c r="X141" s="164"/>
      <c r="Y141" s="164"/>
      <c r="Z141" s="164">
        <f t="shared" si="5"/>
      </c>
      <c r="AA141" s="164"/>
      <c r="AB141" s="164"/>
      <c r="AC141" s="164"/>
      <c r="AD141" s="164"/>
      <c r="AE141" s="164"/>
      <c r="AF141" s="75"/>
      <c r="AG141" s="75"/>
    </row>
    <row r="142" spans="2:33" ht="39.75" customHeight="1"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68"/>
      <c r="U142" s="69"/>
      <c r="V142" s="69"/>
      <c r="W142" s="69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</row>
    <row r="143" spans="20:33" ht="39.75" customHeight="1">
      <c r="T143" s="60"/>
      <c r="U143" s="70"/>
      <c r="V143" s="70"/>
      <c r="W143" s="7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</row>
    <row r="144" spans="20:33" ht="39.75" customHeight="1">
      <c r="T144" s="60"/>
      <c r="U144" s="70"/>
      <c r="V144" s="70"/>
      <c r="W144" s="7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</row>
    <row r="145" spans="20:33" ht="39.75" customHeight="1">
      <c r="T145" s="60"/>
      <c r="U145" s="70"/>
      <c r="V145" s="70"/>
      <c r="W145" s="7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</row>
    <row r="146" spans="20:33" ht="39.75" customHeight="1">
      <c r="T146" s="60"/>
      <c r="U146" s="70"/>
      <c r="V146" s="70"/>
      <c r="W146" s="7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</row>
    <row r="147" spans="20:33" ht="39.75" customHeight="1">
      <c r="T147" s="60"/>
      <c r="U147" s="70"/>
      <c r="V147" s="70"/>
      <c r="W147" s="7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</row>
    <row r="148" spans="20:33" ht="39.75" customHeight="1">
      <c r="T148" s="60"/>
      <c r="U148" s="70"/>
      <c r="V148" s="70"/>
      <c r="W148" s="7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</row>
    <row r="149" spans="20:33" ht="39.75" customHeight="1">
      <c r="T149" s="60"/>
      <c r="U149" s="70"/>
      <c r="V149" s="70"/>
      <c r="W149" s="7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</row>
    <row r="150" spans="20:33" ht="39.75" customHeight="1">
      <c r="T150" s="60"/>
      <c r="U150" s="70"/>
      <c r="V150" s="70"/>
      <c r="W150" s="7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</row>
    <row r="151" spans="20:33" ht="39.75" customHeight="1">
      <c r="T151" s="60"/>
      <c r="U151" s="70"/>
      <c r="V151" s="70"/>
      <c r="W151" s="7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</row>
    <row r="152" spans="20:33" ht="39.75" customHeight="1">
      <c r="T152" s="60"/>
      <c r="U152" s="70"/>
      <c r="V152" s="70"/>
      <c r="W152" s="7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</row>
    <row r="153" spans="20:33" ht="39.75" customHeight="1">
      <c r="T153" s="60"/>
      <c r="U153" s="70"/>
      <c r="V153" s="70"/>
      <c r="W153" s="7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</row>
    <row r="154" spans="20:33" ht="39.75" customHeight="1">
      <c r="T154" s="60"/>
      <c r="U154" s="70"/>
      <c r="V154" s="70"/>
      <c r="W154" s="7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</row>
    <row r="155" spans="20:33" ht="39.75" customHeight="1">
      <c r="T155" s="60"/>
      <c r="U155" s="70"/>
      <c r="V155" s="70"/>
      <c r="W155" s="7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</row>
    <row r="156" spans="20:33" ht="39.75" customHeight="1">
      <c r="T156" s="60"/>
      <c r="U156" s="70"/>
      <c r="V156" s="70"/>
      <c r="W156" s="7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</row>
    <row r="157" spans="20:33" ht="39.75" customHeight="1">
      <c r="T157" s="60"/>
      <c r="U157" s="70"/>
      <c r="V157" s="70"/>
      <c r="W157" s="7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</row>
    <row r="158" spans="20:33" ht="39.75" customHeight="1">
      <c r="T158" s="60"/>
      <c r="U158" s="70"/>
      <c r="V158" s="70"/>
      <c r="W158" s="7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</row>
    <row r="159" spans="20:33" ht="39.75" customHeight="1">
      <c r="T159" s="60"/>
      <c r="U159" s="70"/>
      <c r="V159" s="70"/>
      <c r="W159" s="7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</row>
    <row r="160" spans="20:33" ht="39.75" customHeight="1">
      <c r="T160" s="60"/>
      <c r="U160" s="70"/>
      <c r="V160" s="70"/>
      <c r="W160" s="7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</row>
    <row r="161" spans="20:33" ht="39.75" customHeight="1">
      <c r="T161" s="60"/>
      <c r="U161" s="70"/>
      <c r="V161" s="70"/>
      <c r="W161" s="7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</row>
    <row r="162" spans="20:33" ht="39.75" customHeight="1">
      <c r="T162" s="60"/>
      <c r="U162" s="70"/>
      <c r="V162" s="70"/>
      <c r="W162" s="7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</row>
    <row r="163" spans="20:33" ht="39.75" customHeight="1">
      <c r="T163" s="60"/>
      <c r="U163" s="70"/>
      <c r="V163" s="70"/>
      <c r="W163" s="7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</row>
    <row r="164" spans="20:33" ht="39.75" customHeight="1">
      <c r="T164" s="60"/>
      <c r="U164" s="70"/>
      <c r="V164" s="70"/>
      <c r="W164" s="7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</row>
    <row r="165" spans="20:33" ht="39.75" customHeight="1">
      <c r="T165" s="60"/>
      <c r="U165" s="70"/>
      <c r="V165" s="70"/>
      <c r="W165" s="7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</row>
    <row r="166" spans="20:33" ht="39.75" customHeight="1">
      <c r="T166" s="60"/>
      <c r="U166" s="70"/>
      <c r="V166" s="70"/>
      <c r="W166" s="7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</row>
    <row r="167" spans="20:33" ht="39.75" customHeight="1">
      <c r="T167" s="60"/>
      <c r="U167" s="70"/>
      <c r="V167" s="70"/>
      <c r="W167" s="7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</row>
    <row r="168" spans="20:33" ht="39.75" customHeight="1">
      <c r="T168" s="60"/>
      <c r="U168" s="70"/>
      <c r="V168" s="70"/>
      <c r="W168" s="7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</row>
    <row r="169" spans="20:33" ht="39.75" customHeight="1">
      <c r="T169" s="60"/>
      <c r="U169" s="70"/>
      <c r="V169" s="70"/>
      <c r="W169" s="7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</row>
    <row r="170" spans="20:33" ht="39.75" customHeight="1">
      <c r="T170" s="60"/>
      <c r="U170" s="70"/>
      <c r="V170" s="70"/>
      <c r="W170" s="7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</row>
    <row r="171" spans="20:33" ht="39.75" customHeight="1">
      <c r="T171" s="60"/>
      <c r="U171" s="70"/>
      <c r="V171" s="70"/>
      <c r="W171" s="7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</row>
    <row r="172" spans="20:33" ht="39.75" customHeight="1">
      <c r="T172" s="60"/>
      <c r="U172" s="70"/>
      <c r="V172" s="70"/>
      <c r="W172" s="7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</row>
    <row r="173" spans="20:33" ht="39.75" customHeight="1">
      <c r="T173" s="60"/>
      <c r="U173" s="70"/>
      <c r="V173" s="70"/>
      <c r="W173" s="7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</row>
    <row r="174" spans="20:33" ht="39.75" customHeight="1">
      <c r="T174" s="60"/>
      <c r="U174" s="70"/>
      <c r="V174" s="70"/>
      <c r="W174" s="7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</row>
    <row r="175" spans="20:33" ht="39.75" customHeight="1">
      <c r="T175" s="60"/>
      <c r="U175" s="70"/>
      <c r="V175" s="70"/>
      <c r="W175" s="7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</row>
    <row r="176" spans="20:33" ht="39.75" customHeight="1">
      <c r="T176" s="60"/>
      <c r="U176" s="70"/>
      <c r="V176" s="70"/>
      <c r="W176" s="7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</row>
    <row r="177" spans="20:33" ht="39.75" customHeight="1">
      <c r="T177" s="60"/>
      <c r="U177" s="70"/>
      <c r="V177" s="70"/>
      <c r="W177" s="7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</row>
    <row r="178" spans="20:33" ht="39.75" customHeight="1">
      <c r="T178" s="60"/>
      <c r="U178" s="70"/>
      <c r="V178" s="70"/>
      <c r="W178" s="7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</row>
    <row r="179" spans="20:33" ht="39.75" customHeight="1">
      <c r="T179" s="60"/>
      <c r="U179" s="70"/>
      <c r="V179" s="70"/>
      <c r="W179" s="7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</row>
    <row r="180" spans="20:33" ht="39.75" customHeight="1">
      <c r="T180" s="60"/>
      <c r="U180" s="70"/>
      <c r="V180" s="70"/>
      <c r="W180" s="7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</row>
    <row r="181" spans="20:33" ht="39.75" customHeight="1">
      <c r="T181" s="60"/>
      <c r="U181" s="70"/>
      <c r="V181" s="70"/>
      <c r="W181" s="7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</row>
    <row r="182" spans="20:33" ht="39.75" customHeight="1">
      <c r="T182" s="60"/>
      <c r="U182" s="70"/>
      <c r="V182" s="70"/>
      <c r="W182" s="7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</row>
    <row r="183" spans="20:33" ht="39.75" customHeight="1">
      <c r="T183" s="60"/>
      <c r="U183" s="70"/>
      <c r="V183" s="70"/>
      <c r="W183" s="7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</row>
    <row r="184" spans="20:33" ht="39.75" customHeight="1">
      <c r="T184" s="60"/>
      <c r="U184" s="70"/>
      <c r="V184" s="70"/>
      <c r="W184" s="7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</row>
    <row r="185" spans="20:33" ht="39.75" customHeight="1">
      <c r="T185" s="60"/>
      <c r="U185" s="70"/>
      <c r="V185" s="70"/>
      <c r="W185" s="7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</row>
    <row r="186" spans="20:33" ht="39.75" customHeight="1">
      <c r="T186" s="60"/>
      <c r="U186" s="70"/>
      <c r="V186" s="70"/>
      <c r="W186" s="7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</row>
    <row r="187" spans="20:33" ht="39.75" customHeight="1">
      <c r="T187" s="60"/>
      <c r="U187" s="70"/>
      <c r="V187" s="70"/>
      <c r="W187" s="7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</row>
    <row r="188" spans="20:33" ht="39.75" customHeight="1">
      <c r="T188" s="60"/>
      <c r="U188" s="70"/>
      <c r="V188" s="70"/>
      <c r="W188" s="7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</row>
    <row r="189" spans="20:33" ht="39.75" customHeight="1">
      <c r="T189" s="60"/>
      <c r="U189" s="70"/>
      <c r="V189" s="70"/>
      <c r="W189" s="7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</row>
    <row r="190" spans="20:33" ht="39.75" customHeight="1">
      <c r="T190" s="60"/>
      <c r="U190" s="70"/>
      <c r="V190" s="70"/>
      <c r="W190" s="7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</row>
    <row r="191" spans="20:33" ht="39.75" customHeight="1">
      <c r="T191" s="60"/>
      <c r="U191" s="70"/>
      <c r="V191" s="70"/>
      <c r="W191" s="7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</row>
    <row r="192" spans="20:33" ht="39.75" customHeight="1">
      <c r="T192" s="60"/>
      <c r="U192" s="70"/>
      <c r="V192" s="70"/>
      <c r="W192" s="7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</row>
    <row r="193" spans="20:33" ht="39.75" customHeight="1">
      <c r="T193" s="60"/>
      <c r="U193" s="70"/>
      <c r="V193" s="70"/>
      <c r="W193" s="7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</row>
    <row r="194" spans="20:33" ht="39.75" customHeight="1">
      <c r="T194" s="60"/>
      <c r="U194" s="70"/>
      <c r="V194" s="70"/>
      <c r="W194" s="7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</row>
    <row r="195" spans="20:33" ht="39.75" customHeight="1">
      <c r="T195" s="60"/>
      <c r="U195" s="70"/>
      <c r="V195" s="70"/>
      <c r="W195" s="7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</row>
    <row r="196" spans="20:33" ht="39.75" customHeight="1">
      <c r="T196" s="60"/>
      <c r="U196" s="70"/>
      <c r="V196" s="70"/>
      <c r="W196" s="7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</row>
    <row r="197" spans="20:33" ht="39.75" customHeight="1">
      <c r="T197" s="60"/>
      <c r="U197" s="70"/>
      <c r="V197" s="70"/>
      <c r="W197" s="7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</row>
    <row r="198" spans="20:33" ht="39.75" customHeight="1">
      <c r="T198" s="60"/>
      <c r="U198" s="70"/>
      <c r="V198" s="70"/>
      <c r="W198" s="7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</row>
    <row r="199" spans="20:33" ht="39.75" customHeight="1">
      <c r="T199" s="60"/>
      <c r="U199" s="70"/>
      <c r="V199" s="70"/>
      <c r="W199" s="7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</row>
    <row r="200" spans="20:33" ht="39.75" customHeight="1">
      <c r="T200" s="60"/>
      <c r="U200" s="70"/>
      <c r="V200" s="70"/>
      <c r="W200" s="7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</row>
    <row r="201" spans="20:33" ht="39.75" customHeight="1">
      <c r="T201" s="60"/>
      <c r="U201" s="70"/>
      <c r="V201" s="70"/>
      <c r="W201" s="7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</row>
    <row r="202" spans="20:33" ht="39.75" customHeight="1">
      <c r="T202" s="60"/>
      <c r="U202" s="70"/>
      <c r="V202" s="70"/>
      <c r="W202" s="7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</row>
    <row r="203" spans="20:33" ht="39.75" customHeight="1">
      <c r="T203" s="60"/>
      <c r="U203" s="70"/>
      <c r="V203" s="70"/>
      <c r="W203" s="7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</row>
    <row r="204" spans="20:33" ht="39.75" customHeight="1">
      <c r="T204" s="60"/>
      <c r="U204" s="70"/>
      <c r="V204" s="70"/>
      <c r="W204" s="7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</row>
    <row r="205" spans="20:33" ht="39.75" customHeight="1">
      <c r="T205" s="60"/>
      <c r="U205" s="70"/>
      <c r="V205" s="70"/>
      <c r="W205" s="7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</row>
    <row r="206" spans="20:33" ht="39.75" customHeight="1">
      <c r="T206" s="60"/>
      <c r="U206" s="70"/>
      <c r="V206" s="70"/>
      <c r="W206" s="7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</row>
    <row r="207" spans="20:33" ht="39.75" customHeight="1">
      <c r="T207" s="60"/>
      <c r="U207" s="70"/>
      <c r="V207" s="70"/>
      <c r="W207" s="7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</row>
    <row r="208" spans="20:33" ht="39.75" customHeight="1">
      <c r="T208" s="60"/>
      <c r="U208" s="70"/>
      <c r="V208" s="70"/>
      <c r="W208" s="7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</row>
    <row r="209" spans="20:33" ht="39.75" customHeight="1">
      <c r="T209" s="60"/>
      <c r="U209" s="70"/>
      <c r="V209" s="70"/>
      <c r="W209" s="7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</row>
    <row r="210" spans="20:33" ht="39.75" customHeight="1">
      <c r="T210" s="60"/>
      <c r="U210" s="70"/>
      <c r="V210" s="70"/>
      <c r="W210" s="7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</row>
    <row r="211" spans="20:33" ht="39.75" customHeight="1">
      <c r="T211" s="60"/>
      <c r="U211" s="70"/>
      <c r="V211" s="70"/>
      <c r="W211" s="7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</row>
    <row r="212" spans="20:33" ht="39.75" customHeight="1">
      <c r="T212" s="60"/>
      <c r="U212" s="70"/>
      <c r="V212" s="70"/>
      <c r="W212" s="7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</row>
    <row r="213" spans="20:33" ht="39.75" customHeight="1">
      <c r="T213" s="60"/>
      <c r="U213" s="70"/>
      <c r="V213" s="70"/>
      <c r="W213" s="7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</row>
    <row r="214" spans="20:33" ht="39.75" customHeight="1">
      <c r="T214" s="60"/>
      <c r="U214" s="70"/>
      <c r="V214" s="70"/>
      <c r="W214" s="7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</row>
    <row r="215" spans="20:33" ht="39.75" customHeight="1">
      <c r="T215" s="60"/>
      <c r="U215" s="70"/>
      <c r="V215" s="70"/>
      <c r="W215" s="7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</row>
    <row r="216" spans="20:33" ht="39.75" customHeight="1">
      <c r="T216" s="60"/>
      <c r="U216" s="70"/>
      <c r="V216" s="70"/>
      <c r="W216" s="7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</row>
    <row r="217" spans="20:33" ht="39.75" customHeight="1">
      <c r="T217" s="60"/>
      <c r="U217" s="70"/>
      <c r="V217" s="70"/>
      <c r="W217" s="7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</row>
    <row r="218" spans="20:33" ht="39.75" customHeight="1">
      <c r="T218" s="60"/>
      <c r="U218" s="70"/>
      <c r="V218" s="70"/>
      <c r="W218" s="7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</row>
    <row r="219" spans="20:33" ht="39.75" customHeight="1">
      <c r="T219" s="60"/>
      <c r="U219" s="70"/>
      <c r="V219" s="70"/>
      <c r="W219" s="7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</row>
    <row r="220" spans="20:33" ht="39.75" customHeight="1">
      <c r="T220" s="60"/>
      <c r="U220" s="70"/>
      <c r="V220" s="70"/>
      <c r="W220" s="7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</row>
    <row r="221" spans="20:33" ht="39.75" customHeight="1">
      <c r="T221" s="60"/>
      <c r="U221" s="70"/>
      <c r="V221" s="70"/>
      <c r="W221" s="7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</row>
    <row r="222" spans="20:33" ht="39.75" customHeight="1">
      <c r="T222" s="60"/>
      <c r="U222" s="70"/>
      <c r="V222" s="70"/>
      <c r="W222" s="7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</row>
    <row r="223" spans="20:33" ht="39.75" customHeight="1">
      <c r="T223" s="60"/>
      <c r="U223" s="70"/>
      <c r="V223" s="70"/>
      <c r="W223" s="7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</row>
    <row r="224" spans="20:33" ht="39.75" customHeight="1">
      <c r="T224" s="60"/>
      <c r="U224" s="70"/>
      <c r="V224" s="70"/>
      <c r="W224" s="7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</row>
    <row r="225" spans="20:33" ht="39.75" customHeight="1">
      <c r="T225" s="60"/>
      <c r="U225" s="70"/>
      <c r="V225" s="70"/>
      <c r="W225" s="7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</row>
    <row r="226" spans="20:33" ht="39.75" customHeight="1">
      <c r="T226" s="60"/>
      <c r="U226" s="70"/>
      <c r="V226" s="70"/>
      <c r="W226" s="7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</row>
    <row r="227" spans="20:33" ht="39.75" customHeight="1">
      <c r="T227" s="60"/>
      <c r="U227" s="70"/>
      <c r="V227" s="70"/>
      <c r="W227" s="7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</row>
    <row r="228" spans="20:33" ht="39.75" customHeight="1">
      <c r="T228" s="60"/>
      <c r="U228" s="70"/>
      <c r="V228" s="70"/>
      <c r="W228" s="7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</row>
    <row r="229" spans="20:33" ht="39.75" customHeight="1">
      <c r="T229" s="60"/>
      <c r="U229" s="70"/>
      <c r="V229" s="70"/>
      <c r="W229" s="7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</row>
    <row r="230" spans="20:33" ht="39.75" customHeight="1">
      <c r="T230" s="60"/>
      <c r="U230" s="70"/>
      <c r="V230" s="70"/>
      <c r="W230" s="7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</row>
    <row r="231" spans="20:33" ht="39.75" customHeight="1">
      <c r="T231" s="60"/>
      <c r="U231" s="70"/>
      <c r="V231" s="70"/>
      <c r="W231" s="7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</row>
    <row r="232" spans="20:33" ht="39.75" customHeight="1">
      <c r="T232" s="60"/>
      <c r="U232" s="70"/>
      <c r="V232" s="70"/>
      <c r="W232" s="7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</row>
    <row r="233" spans="20:33" ht="39.75" customHeight="1">
      <c r="T233" s="60"/>
      <c r="U233" s="70"/>
      <c r="V233" s="70"/>
      <c r="W233" s="7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</row>
    <row r="234" spans="20:33" ht="39.75" customHeight="1">
      <c r="T234" s="60"/>
      <c r="U234" s="70"/>
      <c r="V234" s="70"/>
      <c r="W234" s="7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</row>
    <row r="235" spans="20:33" ht="39.75" customHeight="1">
      <c r="T235" s="60"/>
      <c r="U235" s="70"/>
      <c r="V235" s="70"/>
      <c r="W235" s="7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</row>
    <row r="236" spans="20:33" ht="39.75" customHeight="1">
      <c r="T236" s="60"/>
      <c r="U236" s="70"/>
      <c r="V236" s="70"/>
      <c r="W236" s="7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</row>
    <row r="237" spans="20:33" ht="39.75" customHeight="1">
      <c r="T237" s="60"/>
      <c r="U237" s="70"/>
      <c r="V237" s="70"/>
      <c r="W237" s="7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</row>
    <row r="238" spans="20:33" ht="39.75" customHeight="1">
      <c r="T238" s="60"/>
      <c r="U238" s="70"/>
      <c r="V238" s="70"/>
      <c r="W238" s="7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</row>
    <row r="239" spans="20:33" ht="39.75" customHeight="1">
      <c r="T239" s="60"/>
      <c r="U239" s="70"/>
      <c r="V239" s="70"/>
      <c r="W239" s="7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</row>
    <row r="240" spans="20:33" ht="39.75" customHeight="1">
      <c r="T240" s="60"/>
      <c r="U240" s="70"/>
      <c r="V240" s="70"/>
      <c r="W240" s="7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</row>
    <row r="241" spans="20:33" ht="39.75" customHeight="1">
      <c r="T241" s="60"/>
      <c r="U241" s="70"/>
      <c r="V241" s="70"/>
      <c r="W241" s="7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</row>
    <row r="242" spans="20:33" ht="39.75" customHeight="1">
      <c r="T242" s="60"/>
      <c r="U242" s="70"/>
      <c r="V242" s="70"/>
      <c r="W242" s="7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</row>
    <row r="243" spans="20:33" ht="39.75" customHeight="1">
      <c r="T243" s="60"/>
      <c r="U243" s="70"/>
      <c r="V243" s="70"/>
      <c r="W243" s="7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</row>
    <row r="244" spans="20:33" ht="39.75" customHeight="1">
      <c r="T244" s="60"/>
      <c r="U244" s="70"/>
      <c r="V244" s="70"/>
      <c r="W244" s="7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</row>
    <row r="245" spans="20:33" ht="39.75" customHeight="1">
      <c r="T245" s="60"/>
      <c r="U245" s="70"/>
      <c r="V245" s="70"/>
      <c r="W245" s="7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</row>
    <row r="246" spans="20:33" ht="39.75" customHeight="1">
      <c r="T246" s="60"/>
      <c r="U246" s="70"/>
      <c r="V246" s="70"/>
      <c r="W246" s="7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</row>
    <row r="247" spans="20:33" ht="39.75" customHeight="1">
      <c r="T247" s="60"/>
      <c r="U247" s="70"/>
      <c r="V247" s="70"/>
      <c r="W247" s="7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</row>
    <row r="248" spans="20:33" ht="39.75" customHeight="1">
      <c r="T248" s="60"/>
      <c r="U248" s="70"/>
      <c r="V248" s="70"/>
      <c r="W248" s="7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</row>
    <row r="249" spans="20:33" ht="39.75" customHeight="1">
      <c r="T249" s="60"/>
      <c r="U249" s="70"/>
      <c r="V249" s="70"/>
      <c r="W249" s="7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</row>
    <row r="250" spans="20:33" ht="39.75" customHeight="1">
      <c r="T250" s="60"/>
      <c r="U250" s="70"/>
      <c r="V250" s="70"/>
      <c r="W250" s="7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</row>
    <row r="251" spans="20:33" ht="39.75" customHeight="1">
      <c r="T251" s="60"/>
      <c r="U251" s="70"/>
      <c r="V251" s="70"/>
      <c r="W251" s="7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</row>
    <row r="252" spans="20:33" ht="39.75" customHeight="1">
      <c r="T252" s="60"/>
      <c r="U252" s="70"/>
      <c r="V252" s="70"/>
      <c r="W252" s="7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</row>
    <row r="253" spans="20:33" ht="39.75" customHeight="1">
      <c r="T253" s="60"/>
      <c r="U253" s="70"/>
      <c r="V253" s="70"/>
      <c r="W253" s="7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</row>
    <row r="254" spans="20:33" ht="39.75" customHeight="1">
      <c r="T254" s="60"/>
      <c r="U254" s="70"/>
      <c r="V254" s="70"/>
      <c r="W254" s="7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</row>
    <row r="255" spans="20:33" ht="39.75" customHeight="1">
      <c r="T255" s="60"/>
      <c r="U255" s="70"/>
      <c r="V255" s="70"/>
      <c r="W255" s="7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</row>
    <row r="256" spans="20:33" ht="39.75" customHeight="1">
      <c r="T256" s="60"/>
      <c r="U256" s="70"/>
      <c r="V256" s="70"/>
      <c r="W256" s="7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</row>
    <row r="257" spans="20:33" ht="39.75" customHeight="1">
      <c r="T257" s="60"/>
      <c r="U257" s="70"/>
      <c r="V257" s="70"/>
      <c r="W257" s="7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</row>
    <row r="258" spans="20:33" ht="39.75" customHeight="1">
      <c r="T258" s="60"/>
      <c r="U258" s="70"/>
      <c r="V258" s="70"/>
      <c r="W258" s="7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</row>
    <row r="259" spans="20:33" ht="39.75" customHeight="1">
      <c r="T259" s="60"/>
      <c r="U259" s="70"/>
      <c r="V259" s="70"/>
      <c r="W259" s="7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</row>
    <row r="260" spans="20:33" ht="39.75" customHeight="1">
      <c r="T260" s="60"/>
      <c r="U260" s="70"/>
      <c r="V260" s="70"/>
      <c r="W260" s="7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</row>
    <row r="261" spans="20:33" ht="39.75" customHeight="1">
      <c r="T261" s="60"/>
      <c r="U261" s="70"/>
      <c r="V261" s="70"/>
      <c r="W261" s="7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</row>
    <row r="262" spans="20:33" ht="39.75" customHeight="1">
      <c r="T262" s="60"/>
      <c r="U262" s="70"/>
      <c r="V262" s="70"/>
      <c r="W262" s="7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</row>
    <row r="263" spans="20:33" ht="39.75" customHeight="1">
      <c r="T263" s="60"/>
      <c r="U263" s="70"/>
      <c r="V263" s="70"/>
      <c r="W263" s="7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</row>
    <row r="264" spans="20:33" ht="39.75" customHeight="1">
      <c r="T264" s="60"/>
      <c r="U264" s="70"/>
      <c r="V264" s="70"/>
      <c r="W264" s="7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</row>
    <row r="265" spans="20:33" ht="39.75" customHeight="1">
      <c r="T265" s="60"/>
      <c r="U265" s="70"/>
      <c r="V265" s="70"/>
      <c r="W265" s="7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</row>
    <row r="266" spans="20:33" ht="39.75" customHeight="1">
      <c r="T266" s="60"/>
      <c r="U266" s="70"/>
      <c r="V266" s="70"/>
      <c r="W266" s="7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</row>
    <row r="267" spans="20:33" ht="39.75" customHeight="1">
      <c r="T267" s="60"/>
      <c r="U267" s="70"/>
      <c r="V267" s="70"/>
      <c r="W267" s="7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</row>
    <row r="268" spans="20:33" ht="39.75" customHeight="1">
      <c r="T268" s="60"/>
      <c r="U268" s="70"/>
      <c r="V268" s="70"/>
      <c r="W268" s="7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</row>
    <row r="269" spans="20:33" ht="39.75" customHeight="1">
      <c r="T269" s="60"/>
      <c r="U269" s="70"/>
      <c r="V269" s="70"/>
      <c r="W269" s="7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</row>
    <row r="270" spans="20:33" ht="39.75" customHeight="1">
      <c r="T270" s="60"/>
      <c r="U270" s="70"/>
      <c r="V270" s="70"/>
      <c r="W270" s="7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</row>
    <row r="271" spans="20:33" ht="39.75" customHeight="1">
      <c r="T271" s="60"/>
      <c r="U271" s="70"/>
      <c r="V271" s="70"/>
      <c r="W271" s="7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</row>
    <row r="272" spans="20:33" ht="39.75" customHeight="1">
      <c r="T272" s="60"/>
      <c r="U272" s="70"/>
      <c r="V272" s="70"/>
      <c r="W272" s="7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</row>
    <row r="273" spans="20:33" ht="39.75" customHeight="1">
      <c r="T273" s="60"/>
      <c r="U273" s="70"/>
      <c r="V273" s="70"/>
      <c r="W273" s="7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</row>
    <row r="274" spans="20:33" ht="39.75" customHeight="1">
      <c r="T274" s="60"/>
      <c r="U274" s="70"/>
      <c r="V274" s="70"/>
      <c r="W274" s="7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</row>
    <row r="275" spans="20:33" ht="39.75" customHeight="1">
      <c r="T275" s="60"/>
      <c r="U275" s="70"/>
      <c r="V275" s="70"/>
      <c r="W275" s="7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</row>
    <row r="276" spans="20:33" ht="39.75" customHeight="1">
      <c r="T276" s="60"/>
      <c r="U276" s="70"/>
      <c r="V276" s="70"/>
      <c r="W276" s="7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</row>
    <row r="277" spans="20:33" ht="39.75" customHeight="1">
      <c r="T277" s="60"/>
      <c r="U277" s="70"/>
      <c r="V277" s="70"/>
      <c r="W277" s="7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</row>
    <row r="278" spans="20:33" ht="39.75" customHeight="1">
      <c r="T278" s="60"/>
      <c r="U278" s="70"/>
      <c r="V278" s="70"/>
      <c r="W278" s="7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</row>
    <row r="279" spans="20:33" ht="39.75" customHeight="1">
      <c r="T279" s="60"/>
      <c r="U279" s="70"/>
      <c r="V279" s="70"/>
      <c r="W279" s="7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</row>
    <row r="280" spans="20:33" ht="39.75" customHeight="1">
      <c r="T280" s="60"/>
      <c r="U280" s="70"/>
      <c r="V280" s="70"/>
      <c r="W280" s="7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</row>
    <row r="281" spans="20:33" ht="39.75" customHeight="1">
      <c r="T281" s="60"/>
      <c r="U281" s="70"/>
      <c r="V281" s="70"/>
      <c r="W281" s="7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</row>
    <row r="282" spans="20:33" ht="39.75" customHeight="1">
      <c r="T282" s="60"/>
      <c r="U282" s="70"/>
      <c r="V282" s="70"/>
      <c r="W282" s="7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</row>
    <row r="283" spans="20:33" ht="39.75" customHeight="1">
      <c r="T283" s="60"/>
      <c r="U283" s="70"/>
      <c r="V283" s="70"/>
      <c r="W283" s="7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</row>
    <row r="284" spans="20:33" ht="39.75" customHeight="1">
      <c r="T284" s="60"/>
      <c r="U284" s="70"/>
      <c r="V284" s="70"/>
      <c r="W284" s="7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</row>
    <row r="285" spans="20:33" ht="39.75" customHeight="1">
      <c r="T285" s="60"/>
      <c r="U285" s="70"/>
      <c r="V285" s="70"/>
      <c r="W285" s="7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</row>
    <row r="286" spans="20:33" ht="39.75" customHeight="1">
      <c r="T286" s="60"/>
      <c r="U286" s="70"/>
      <c r="V286" s="70"/>
      <c r="W286" s="7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</row>
    <row r="287" spans="20:33" ht="39.75" customHeight="1">
      <c r="T287" s="60"/>
      <c r="U287" s="70"/>
      <c r="V287" s="70"/>
      <c r="W287" s="7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</row>
    <row r="288" spans="20:33" ht="39.75" customHeight="1">
      <c r="T288" s="60"/>
      <c r="U288" s="70"/>
      <c r="V288" s="70"/>
      <c r="W288" s="7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</row>
    <row r="289" spans="20:33" ht="39.75" customHeight="1">
      <c r="T289" s="60"/>
      <c r="U289" s="70"/>
      <c r="V289" s="70"/>
      <c r="W289" s="7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</row>
    <row r="290" spans="20:33" ht="39.75" customHeight="1">
      <c r="T290" s="60"/>
      <c r="U290" s="70"/>
      <c r="V290" s="70"/>
      <c r="W290" s="7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</row>
    <row r="291" spans="20:33" ht="39.75" customHeight="1">
      <c r="T291" s="60"/>
      <c r="U291" s="70"/>
      <c r="V291" s="70"/>
      <c r="W291" s="7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</row>
    <row r="292" spans="20:33" ht="39.75" customHeight="1">
      <c r="T292" s="60"/>
      <c r="U292" s="70"/>
      <c r="V292" s="70"/>
      <c r="W292" s="7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</row>
    <row r="293" spans="20:33" ht="39.75" customHeight="1">
      <c r="T293" s="60"/>
      <c r="U293" s="70"/>
      <c r="V293" s="70"/>
      <c r="W293" s="7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</row>
    <row r="294" spans="20:33" ht="39.75" customHeight="1">
      <c r="T294" s="60"/>
      <c r="U294" s="70"/>
      <c r="V294" s="70"/>
      <c r="W294" s="7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</row>
    <row r="295" spans="20:33" ht="13.5">
      <c r="T295" s="60"/>
      <c r="U295" s="70"/>
      <c r="V295" s="70"/>
      <c r="W295" s="7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</row>
    <row r="296" spans="20:33" ht="13.5">
      <c r="T296" s="60"/>
      <c r="U296" s="70"/>
      <c r="V296" s="70"/>
      <c r="W296" s="7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</row>
    <row r="297" spans="20:33" ht="13.5">
      <c r="T297" s="60"/>
      <c r="U297" s="70"/>
      <c r="V297" s="70"/>
      <c r="W297" s="7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</row>
    <row r="298" spans="20:33" ht="13.5">
      <c r="T298" s="60"/>
      <c r="U298" s="70"/>
      <c r="V298" s="70"/>
      <c r="W298" s="7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</row>
    <row r="299" spans="20:33" ht="13.5">
      <c r="T299" s="60"/>
      <c r="U299" s="70"/>
      <c r="V299" s="70"/>
      <c r="W299" s="7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</row>
    <row r="300" spans="20:33" ht="13.5">
      <c r="T300" s="60"/>
      <c r="U300" s="70"/>
      <c r="V300" s="70"/>
      <c r="W300" s="7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</row>
    <row r="301" spans="20:33" ht="13.5">
      <c r="T301" s="60"/>
      <c r="U301" s="70"/>
      <c r="V301" s="70"/>
      <c r="W301" s="7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</row>
    <row r="302" spans="20:33" ht="13.5">
      <c r="T302" s="60"/>
      <c r="U302" s="70"/>
      <c r="V302" s="70"/>
      <c r="W302" s="7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</row>
    <row r="303" spans="20:33" ht="13.5">
      <c r="T303" s="60"/>
      <c r="U303" s="70"/>
      <c r="V303" s="70"/>
      <c r="W303" s="7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</row>
    <row r="304" spans="20:33" ht="13.5">
      <c r="T304" s="60"/>
      <c r="U304" s="70"/>
      <c r="V304" s="70"/>
      <c r="W304" s="7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</row>
    <row r="305" spans="20:33" ht="13.5">
      <c r="T305" s="60"/>
      <c r="U305" s="70"/>
      <c r="V305" s="70"/>
      <c r="W305" s="7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</row>
    <row r="306" spans="20:33" ht="13.5">
      <c r="T306" s="60"/>
      <c r="U306" s="70"/>
      <c r="V306" s="70"/>
      <c r="W306" s="7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</row>
    <row r="307" spans="20:33" ht="13.5">
      <c r="T307" s="60"/>
      <c r="U307" s="70"/>
      <c r="V307" s="70"/>
      <c r="W307" s="7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</row>
    <row r="308" spans="20:33" ht="13.5">
      <c r="T308" s="60"/>
      <c r="U308" s="70"/>
      <c r="V308" s="70"/>
      <c r="W308" s="7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</row>
    <row r="309" spans="20:33" ht="13.5">
      <c r="T309" s="60"/>
      <c r="U309" s="70"/>
      <c r="V309" s="70"/>
      <c r="W309" s="7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</row>
    <row r="310" spans="20:33" ht="13.5">
      <c r="T310" s="60"/>
      <c r="U310" s="70"/>
      <c r="V310" s="70"/>
      <c r="W310" s="7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</row>
    <row r="311" spans="20:33" ht="13.5">
      <c r="T311" s="60"/>
      <c r="U311" s="70"/>
      <c r="V311" s="70"/>
      <c r="W311" s="7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</row>
    <row r="312" spans="20:33" ht="13.5">
      <c r="T312" s="60"/>
      <c r="U312" s="70"/>
      <c r="V312" s="70"/>
      <c r="W312" s="7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</row>
    <row r="313" spans="20:33" ht="13.5">
      <c r="T313" s="60"/>
      <c r="U313" s="70"/>
      <c r="V313" s="70"/>
      <c r="W313" s="7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</row>
    <row r="314" spans="20:33" ht="13.5">
      <c r="T314" s="60"/>
      <c r="U314" s="70"/>
      <c r="V314" s="70"/>
      <c r="W314" s="7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</row>
    <row r="315" spans="20:33" ht="13.5">
      <c r="T315" s="60"/>
      <c r="U315" s="70"/>
      <c r="V315" s="70"/>
      <c r="W315" s="7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</row>
    <row r="316" spans="20:33" ht="13.5">
      <c r="T316" s="60"/>
      <c r="U316" s="70"/>
      <c r="V316" s="70"/>
      <c r="W316" s="7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</row>
    <row r="317" spans="20:33" ht="13.5">
      <c r="T317" s="60"/>
      <c r="U317" s="70"/>
      <c r="V317" s="70"/>
      <c r="W317" s="7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</row>
    <row r="318" spans="20:33" ht="13.5">
      <c r="T318" s="60"/>
      <c r="U318" s="70"/>
      <c r="V318" s="70"/>
      <c r="W318" s="7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</row>
    <row r="319" spans="20:33" ht="13.5">
      <c r="T319" s="60"/>
      <c r="U319" s="70"/>
      <c r="V319" s="70"/>
      <c r="W319" s="7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</row>
    <row r="320" spans="20:33" ht="13.5">
      <c r="T320" s="60"/>
      <c r="U320" s="70"/>
      <c r="V320" s="70"/>
      <c r="W320" s="7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</row>
    <row r="321" spans="20:33" ht="13.5">
      <c r="T321" s="60"/>
      <c r="U321" s="70"/>
      <c r="V321" s="70"/>
      <c r="W321" s="7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</row>
    <row r="322" spans="20:33" ht="13.5">
      <c r="T322" s="60"/>
      <c r="U322" s="70"/>
      <c r="V322" s="70"/>
      <c r="W322" s="7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</row>
    <row r="323" spans="20:33" ht="13.5">
      <c r="T323" s="60"/>
      <c r="U323" s="70"/>
      <c r="V323" s="70"/>
      <c r="W323" s="7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</row>
    <row r="324" spans="20:33" ht="13.5">
      <c r="T324" s="60"/>
      <c r="U324" s="70"/>
      <c r="V324" s="70"/>
      <c r="W324" s="7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</row>
    <row r="325" spans="20:33" ht="13.5">
      <c r="T325" s="60"/>
      <c r="U325" s="70"/>
      <c r="V325" s="70"/>
      <c r="W325" s="7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</row>
    <row r="326" spans="20:33" ht="13.5">
      <c r="T326" s="60"/>
      <c r="U326" s="70"/>
      <c r="V326" s="70"/>
      <c r="W326" s="7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</row>
    <row r="327" spans="20:33" ht="13.5">
      <c r="T327" s="60"/>
      <c r="U327" s="70"/>
      <c r="V327" s="70"/>
      <c r="W327" s="7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</row>
    <row r="328" spans="20:33" ht="13.5">
      <c r="T328" s="60"/>
      <c r="U328" s="70"/>
      <c r="V328" s="70"/>
      <c r="W328" s="7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</row>
    <row r="329" spans="20:33" ht="13.5">
      <c r="T329" s="60"/>
      <c r="U329" s="70"/>
      <c r="V329" s="70"/>
      <c r="W329" s="7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</row>
    <row r="330" spans="20:33" ht="13.5">
      <c r="T330" s="60"/>
      <c r="U330" s="70"/>
      <c r="V330" s="70"/>
      <c r="W330" s="7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</row>
    <row r="331" spans="20:33" ht="13.5">
      <c r="T331" s="60"/>
      <c r="U331" s="70"/>
      <c r="V331" s="70"/>
      <c r="W331" s="7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</row>
    <row r="332" spans="20:33" ht="13.5">
      <c r="T332" s="60"/>
      <c r="U332" s="70"/>
      <c r="V332" s="70"/>
      <c r="W332" s="7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</row>
    <row r="333" spans="20:33" ht="13.5">
      <c r="T333" s="60"/>
      <c r="U333" s="70"/>
      <c r="V333" s="70"/>
      <c r="W333" s="7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</row>
    <row r="334" spans="20:33" ht="13.5">
      <c r="T334" s="60"/>
      <c r="U334" s="70"/>
      <c r="V334" s="70"/>
      <c r="W334" s="7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</row>
    <row r="335" spans="20:33" ht="13.5">
      <c r="T335" s="60"/>
      <c r="U335" s="70"/>
      <c r="V335" s="70"/>
      <c r="W335" s="7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</row>
    <row r="336" spans="20:33" ht="13.5">
      <c r="T336" s="60"/>
      <c r="U336" s="70"/>
      <c r="V336" s="70"/>
      <c r="W336" s="7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</row>
    <row r="337" spans="20:33" ht="13.5">
      <c r="T337" s="60"/>
      <c r="U337" s="70"/>
      <c r="V337" s="70"/>
      <c r="W337" s="7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</row>
    <row r="338" spans="20:33" ht="13.5">
      <c r="T338" s="60"/>
      <c r="U338" s="70"/>
      <c r="V338" s="70"/>
      <c r="W338" s="7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</row>
    <row r="339" spans="20:33" ht="13.5">
      <c r="T339" s="60"/>
      <c r="U339" s="70"/>
      <c r="V339" s="70"/>
      <c r="W339" s="7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</row>
    <row r="340" spans="20:33" ht="13.5">
      <c r="T340" s="60"/>
      <c r="U340" s="70"/>
      <c r="V340" s="70"/>
      <c r="W340" s="7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</row>
    <row r="341" spans="20:33" ht="13.5">
      <c r="T341" s="60"/>
      <c r="U341" s="70"/>
      <c r="V341" s="70"/>
      <c r="W341" s="7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</row>
    <row r="342" spans="20:33" ht="13.5">
      <c r="T342" s="60"/>
      <c r="U342" s="70"/>
      <c r="V342" s="70"/>
      <c r="W342" s="7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</row>
    <row r="343" spans="20:33" ht="13.5">
      <c r="T343" s="60"/>
      <c r="U343" s="70"/>
      <c r="V343" s="70"/>
      <c r="W343" s="7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</row>
    <row r="344" spans="20:33" ht="13.5">
      <c r="T344" s="60"/>
      <c r="U344" s="70"/>
      <c r="V344" s="70"/>
      <c r="W344" s="7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</row>
    <row r="345" spans="20:33" ht="13.5">
      <c r="T345" s="60"/>
      <c r="U345" s="70"/>
      <c r="V345" s="70"/>
      <c r="W345" s="7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</row>
    <row r="346" spans="20:33" ht="13.5">
      <c r="T346" s="60"/>
      <c r="U346" s="70"/>
      <c r="V346" s="70"/>
      <c r="W346" s="7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</row>
    <row r="347" spans="20:33" ht="13.5">
      <c r="T347" s="60"/>
      <c r="U347" s="70"/>
      <c r="V347" s="70"/>
      <c r="W347" s="7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</row>
    <row r="348" spans="20:33" ht="13.5">
      <c r="T348" s="60"/>
      <c r="U348" s="70"/>
      <c r="V348" s="70"/>
      <c r="W348" s="7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</row>
    <row r="349" spans="20:33" ht="13.5">
      <c r="T349" s="60"/>
      <c r="U349" s="70"/>
      <c r="V349" s="70"/>
      <c r="W349" s="7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</row>
    <row r="350" spans="20:33" ht="13.5">
      <c r="T350" s="60"/>
      <c r="U350" s="70"/>
      <c r="V350" s="70"/>
      <c r="W350" s="7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</row>
    <row r="351" spans="20:33" ht="13.5">
      <c r="T351" s="60"/>
      <c r="U351" s="70"/>
      <c r="V351" s="70"/>
      <c r="W351" s="7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</row>
    <row r="352" spans="20:33" ht="13.5">
      <c r="T352" s="60"/>
      <c r="U352" s="70"/>
      <c r="V352" s="70"/>
      <c r="W352" s="7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</row>
    <row r="353" spans="20:33" ht="13.5">
      <c r="T353" s="60"/>
      <c r="U353" s="70"/>
      <c r="V353" s="70"/>
      <c r="W353" s="7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</row>
    <row r="354" spans="20:33" ht="13.5">
      <c r="T354" s="60"/>
      <c r="U354" s="70"/>
      <c r="V354" s="70"/>
      <c r="W354" s="7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</row>
    <row r="355" spans="20:33" ht="13.5">
      <c r="T355" s="60"/>
      <c r="U355" s="70"/>
      <c r="V355" s="70"/>
      <c r="W355" s="7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</row>
    <row r="356" spans="20:33" ht="13.5">
      <c r="T356" s="60"/>
      <c r="U356" s="70"/>
      <c r="V356" s="70"/>
      <c r="W356" s="7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</row>
    <row r="357" spans="20:33" ht="13.5">
      <c r="T357" s="60"/>
      <c r="U357" s="70"/>
      <c r="V357" s="70"/>
      <c r="W357" s="7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</row>
    <row r="358" spans="20:33" ht="13.5">
      <c r="T358" s="60"/>
      <c r="U358" s="70"/>
      <c r="V358" s="70"/>
      <c r="W358" s="7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</row>
    <row r="359" spans="20:33" ht="13.5">
      <c r="T359" s="60"/>
      <c r="U359" s="70"/>
      <c r="V359" s="70"/>
      <c r="W359" s="7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</row>
    <row r="360" spans="20:33" ht="13.5">
      <c r="T360" s="60"/>
      <c r="U360" s="70"/>
      <c r="V360" s="70"/>
      <c r="W360" s="7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</row>
    <row r="361" spans="20:33" ht="13.5">
      <c r="T361" s="60"/>
      <c r="U361" s="70"/>
      <c r="V361" s="70"/>
      <c r="W361" s="7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</row>
    <row r="362" spans="20:33" ht="13.5">
      <c r="T362" s="60"/>
      <c r="U362" s="70"/>
      <c r="V362" s="70"/>
      <c r="W362" s="7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</row>
    <row r="363" spans="20:33" ht="13.5">
      <c r="T363" s="60"/>
      <c r="U363" s="70"/>
      <c r="V363" s="70"/>
      <c r="W363" s="7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</row>
    <row r="364" spans="20:33" ht="13.5">
      <c r="T364" s="60"/>
      <c r="U364" s="70"/>
      <c r="V364" s="70"/>
      <c r="W364" s="7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</row>
    <row r="365" spans="20:33" ht="13.5">
      <c r="T365" s="60"/>
      <c r="U365" s="70"/>
      <c r="V365" s="70"/>
      <c r="W365" s="7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</row>
    <row r="366" spans="20:33" ht="13.5">
      <c r="T366" s="60"/>
      <c r="U366" s="70"/>
      <c r="V366" s="70"/>
      <c r="W366" s="7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</row>
    <row r="367" spans="20:33" ht="13.5">
      <c r="T367" s="60"/>
      <c r="U367" s="70"/>
      <c r="V367" s="70"/>
      <c r="W367" s="7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</row>
    <row r="368" spans="20:33" ht="13.5">
      <c r="T368" s="60"/>
      <c r="U368" s="70"/>
      <c r="V368" s="70"/>
      <c r="W368" s="7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</row>
    <row r="369" spans="20:33" ht="13.5">
      <c r="T369" s="60"/>
      <c r="U369" s="70"/>
      <c r="V369" s="70"/>
      <c r="W369" s="7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</row>
    <row r="370" spans="20:33" ht="13.5">
      <c r="T370" s="60"/>
      <c r="U370" s="70"/>
      <c r="V370" s="70"/>
      <c r="W370" s="7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</row>
    <row r="371" spans="20:33" ht="13.5">
      <c r="T371" s="60"/>
      <c r="U371" s="70"/>
      <c r="V371" s="70"/>
      <c r="W371" s="7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</row>
    <row r="372" spans="20:33" ht="13.5">
      <c r="T372" s="60"/>
      <c r="U372" s="70"/>
      <c r="V372" s="70"/>
      <c r="W372" s="7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</row>
    <row r="373" spans="20:33" ht="13.5">
      <c r="T373" s="60"/>
      <c r="U373" s="70"/>
      <c r="V373" s="70"/>
      <c r="W373" s="7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</row>
    <row r="374" spans="20:33" ht="13.5">
      <c r="T374" s="60"/>
      <c r="U374" s="70"/>
      <c r="V374" s="70"/>
      <c r="W374" s="7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</row>
    <row r="375" spans="20:33" ht="13.5">
      <c r="T375" s="60"/>
      <c r="U375" s="70"/>
      <c r="V375" s="70"/>
      <c r="W375" s="7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</row>
    <row r="376" spans="20:33" ht="13.5">
      <c r="T376" s="60"/>
      <c r="U376" s="70"/>
      <c r="V376" s="70"/>
      <c r="W376" s="7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</row>
    <row r="377" spans="20:33" ht="13.5">
      <c r="T377" s="60"/>
      <c r="U377" s="70"/>
      <c r="V377" s="70"/>
      <c r="W377" s="7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</row>
    <row r="378" spans="20:33" ht="13.5">
      <c r="T378" s="60"/>
      <c r="U378" s="70"/>
      <c r="V378" s="70"/>
      <c r="W378" s="7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</row>
    <row r="379" spans="20:33" ht="13.5">
      <c r="T379" s="60"/>
      <c r="U379" s="70"/>
      <c r="V379" s="70"/>
      <c r="W379" s="7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</row>
  </sheetData>
  <sheetProtection/>
  <mergeCells count="633">
    <mergeCell ref="K3:N3"/>
    <mergeCell ref="K4:N4"/>
    <mergeCell ref="G25:S25"/>
    <mergeCell ref="D23:F23"/>
    <mergeCell ref="B1:J1"/>
    <mergeCell ref="K1:N1"/>
    <mergeCell ref="T3:U3"/>
    <mergeCell ref="B21:C21"/>
    <mergeCell ref="B22:C22"/>
    <mergeCell ref="T2:U2"/>
    <mergeCell ref="T4:U4"/>
    <mergeCell ref="K2:N2"/>
    <mergeCell ref="K8:N8"/>
    <mergeCell ref="K11:N11"/>
    <mergeCell ref="D15:S15"/>
    <mergeCell ref="D22:F22"/>
    <mergeCell ref="G21:S21"/>
    <mergeCell ref="G23:S23"/>
    <mergeCell ref="G30:S30"/>
    <mergeCell ref="D16:E17"/>
    <mergeCell ref="G27:S27"/>
    <mergeCell ref="G22:S22"/>
    <mergeCell ref="D29:F29"/>
    <mergeCell ref="D26:F26"/>
    <mergeCell ref="G28:S28"/>
    <mergeCell ref="G26:S26"/>
    <mergeCell ref="D21:F21"/>
    <mergeCell ref="D25:F25"/>
    <mergeCell ref="G66:S66"/>
    <mergeCell ref="G71:S71"/>
    <mergeCell ref="G70:S70"/>
    <mergeCell ref="B67:C67"/>
    <mergeCell ref="D67:F67"/>
    <mergeCell ref="G67:S67"/>
    <mergeCell ref="G68:S68"/>
    <mergeCell ref="B69:C69"/>
    <mergeCell ref="D69:F69"/>
    <mergeCell ref="G69:S69"/>
    <mergeCell ref="B115:C115"/>
    <mergeCell ref="D115:F115"/>
    <mergeCell ref="D51:F51"/>
    <mergeCell ref="B68:C68"/>
    <mergeCell ref="D68:F68"/>
    <mergeCell ref="B63:C63"/>
    <mergeCell ref="B60:C60"/>
    <mergeCell ref="B73:C73"/>
    <mergeCell ref="D73:F73"/>
    <mergeCell ref="B70:C70"/>
    <mergeCell ref="B27:C27"/>
    <mergeCell ref="D27:F27"/>
    <mergeCell ref="G51:S51"/>
    <mergeCell ref="B23:C23"/>
    <mergeCell ref="G24:S24"/>
    <mergeCell ref="T21:Y21"/>
    <mergeCell ref="T22:Y22"/>
    <mergeCell ref="D24:F24"/>
    <mergeCell ref="B24:C24"/>
    <mergeCell ref="B25:C25"/>
    <mergeCell ref="T24:Y24"/>
    <mergeCell ref="B116:C116"/>
    <mergeCell ref="D116:F116"/>
    <mergeCell ref="G116:S116"/>
    <mergeCell ref="T116:Y116"/>
    <mergeCell ref="K9:N9"/>
    <mergeCell ref="G115:S115"/>
    <mergeCell ref="D114:F114"/>
    <mergeCell ref="G114:S114"/>
    <mergeCell ref="T108:Y108"/>
    <mergeCell ref="K5:N5"/>
    <mergeCell ref="K6:N6"/>
    <mergeCell ref="K7:N7"/>
    <mergeCell ref="T5:U5"/>
    <mergeCell ref="T113:Y113"/>
    <mergeCell ref="T112:Y112"/>
    <mergeCell ref="T111:Y111"/>
    <mergeCell ref="T110:Y110"/>
    <mergeCell ref="G109:S109"/>
    <mergeCell ref="T106:Y106"/>
    <mergeCell ref="B120:C120"/>
    <mergeCell ref="D120:F120"/>
    <mergeCell ref="G120:S120"/>
    <mergeCell ref="T120:Y120"/>
    <mergeCell ref="Z120:AE120"/>
    <mergeCell ref="G118:S118"/>
    <mergeCell ref="Z119:AE119"/>
    <mergeCell ref="B119:C119"/>
    <mergeCell ref="D119:F119"/>
    <mergeCell ref="T119:Y119"/>
    <mergeCell ref="G119:S119"/>
    <mergeCell ref="B118:C118"/>
    <mergeCell ref="D118:F118"/>
    <mergeCell ref="Z116:AE116"/>
    <mergeCell ref="Z117:AE117"/>
    <mergeCell ref="B117:C117"/>
    <mergeCell ref="D117:F117"/>
    <mergeCell ref="T118:Y118"/>
    <mergeCell ref="Z118:AE118"/>
    <mergeCell ref="T117:Y117"/>
    <mergeCell ref="G117:S117"/>
    <mergeCell ref="Z113:AE113"/>
    <mergeCell ref="B113:C113"/>
    <mergeCell ref="D113:F113"/>
    <mergeCell ref="G113:S113"/>
    <mergeCell ref="B114:C114"/>
    <mergeCell ref="Z115:AE115"/>
    <mergeCell ref="T114:Y114"/>
    <mergeCell ref="T115:Y115"/>
    <mergeCell ref="Z114:AE114"/>
    <mergeCell ref="Z112:AE112"/>
    <mergeCell ref="B112:C112"/>
    <mergeCell ref="D112:F112"/>
    <mergeCell ref="G112:S112"/>
    <mergeCell ref="Z111:AE111"/>
    <mergeCell ref="B111:C111"/>
    <mergeCell ref="D111:F111"/>
    <mergeCell ref="G111:S111"/>
    <mergeCell ref="Z110:AE110"/>
    <mergeCell ref="B110:C110"/>
    <mergeCell ref="D110:F110"/>
    <mergeCell ref="G110:S110"/>
    <mergeCell ref="T109:Y109"/>
    <mergeCell ref="Z109:AE109"/>
    <mergeCell ref="B109:C109"/>
    <mergeCell ref="D109:F109"/>
    <mergeCell ref="Z108:AE108"/>
    <mergeCell ref="B108:C108"/>
    <mergeCell ref="D108:F108"/>
    <mergeCell ref="G108:S108"/>
    <mergeCell ref="T107:Y107"/>
    <mergeCell ref="Z107:AE107"/>
    <mergeCell ref="B107:C107"/>
    <mergeCell ref="D107:F107"/>
    <mergeCell ref="G107:S107"/>
    <mergeCell ref="Z106:AE106"/>
    <mergeCell ref="B106:C106"/>
    <mergeCell ref="D106:F106"/>
    <mergeCell ref="G106:S106"/>
    <mergeCell ref="T104:Y104"/>
    <mergeCell ref="Z104:AE104"/>
    <mergeCell ref="B104:C104"/>
    <mergeCell ref="D104:F104"/>
    <mergeCell ref="G104:S104"/>
    <mergeCell ref="T105:Y105"/>
    <mergeCell ref="Z105:AE105"/>
    <mergeCell ref="B105:C105"/>
    <mergeCell ref="D105:F105"/>
    <mergeCell ref="G105:S105"/>
    <mergeCell ref="T102:Y102"/>
    <mergeCell ref="Z102:AE102"/>
    <mergeCell ref="B102:C102"/>
    <mergeCell ref="D102:F102"/>
    <mergeCell ref="G102:S102"/>
    <mergeCell ref="T103:Y103"/>
    <mergeCell ref="Z103:AE103"/>
    <mergeCell ref="B103:C103"/>
    <mergeCell ref="D103:F103"/>
    <mergeCell ref="G103:S103"/>
    <mergeCell ref="T100:Y100"/>
    <mergeCell ref="Z100:AE100"/>
    <mergeCell ref="B100:C100"/>
    <mergeCell ref="D100:F100"/>
    <mergeCell ref="G100:S100"/>
    <mergeCell ref="T101:Y101"/>
    <mergeCell ref="Z101:AE101"/>
    <mergeCell ref="B101:C101"/>
    <mergeCell ref="D101:F101"/>
    <mergeCell ref="G101:S101"/>
    <mergeCell ref="T98:Y98"/>
    <mergeCell ref="Z98:AE98"/>
    <mergeCell ref="B98:C98"/>
    <mergeCell ref="D98:F98"/>
    <mergeCell ref="G98:S98"/>
    <mergeCell ref="T99:Y99"/>
    <mergeCell ref="Z99:AE99"/>
    <mergeCell ref="B99:C99"/>
    <mergeCell ref="D99:F99"/>
    <mergeCell ref="G99:S99"/>
    <mergeCell ref="T96:Y96"/>
    <mergeCell ref="Z96:AE96"/>
    <mergeCell ref="B96:C96"/>
    <mergeCell ref="D96:F96"/>
    <mergeCell ref="G96:S96"/>
    <mergeCell ref="T97:Y97"/>
    <mergeCell ref="Z97:AE97"/>
    <mergeCell ref="B97:C97"/>
    <mergeCell ref="D97:F97"/>
    <mergeCell ref="G97:S97"/>
    <mergeCell ref="T94:Y94"/>
    <mergeCell ref="Z94:AE94"/>
    <mergeCell ref="B94:C94"/>
    <mergeCell ref="D94:F94"/>
    <mergeCell ref="G94:S94"/>
    <mergeCell ref="T95:Y95"/>
    <mergeCell ref="Z95:AE95"/>
    <mergeCell ref="B95:C95"/>
    <mergeCell ref="D95:F95"/>
    <mergeCell ref="G95:S95"/>
    <mergeCell ref="T92:Y92"/>
    <mergeCell ref="Z92:AE92"/>
    <mergeCell ref="B92:C92"/>
    <mergeCell ref="D92:F92"/>
    <mergeCell ref="G92:S92"/>
    <mergeCell ref="T93:Y93"/>
    <mergeCell ref="Z93:AE93"/>
    <mergeCell ref="B93:C93"/>
    <mergeCell ref="D93:F93"/>
    <mergeCell ref="G93:S93"/>
    <mergeCell ref="T90:Y90"/>
    <mergeCell ref="Z90:AE90"/>
    <mergeCell ref="B90:C90"/>
    <mergeCell ref="D90:F90"/>
    <mergeCell ref="G90:S90"/>
    <mergeCell ref="T91:Y91"/>
    <mergeCell ref="Z91:AE91"/>
    <mergeCell ref="B91:C91"/>
    <mergeCell ref="D91:F91"/>
    <mergeCell ref="G91:S91"/>
    <mergeCell ref="T88:Y88"/>
    <mergeCell ref="Z88:AE88"/>
    <mergeCell ref="B88:C88"/>
    <mergeCell ref="D88:F88"/>
    <mergeCell ref="G88:S88"/>
    <mergeCell ref="T89:Y89"/>
    <mergeCell ref="Z89:AE89"/>
    <mergeCell ref="B89:C89"/>
    <mergeCell ref="D89:F89"/>
    <mergeCell ref="G89:S89"/>
    <mergeCell ref="T86:Y86"/>
    <mergeCell ref="Z86:AE86"/>
    <mergeCell ref="B86:C86"/>
    <mergeCell ref="D86:F86"/>
    <mergeCell ref="G86:S86"/>
    <mergeCell ref="T87:Y87"/>
    <mergeCell ref="Z87:AE87"/>
    <mergeCell ref="B87:C87"/>
    <mergeCell ref="D87:F87"/>
    <mergeCell ref="G87:S87"/>
    <mergeCell ref="T84:Y84"/>
    <mergeCell ref="Z84:AE84"/>
    <mergeCell ref="B84:C84"/>
    <mergeCell ref="D84:F84"/>
    <mergeCell ref="G84:S84"/>
    <mergeCell ref="T85:Y85"/>
    <mergeCell ref="Z85:AE85"/>
    <mergeCell ref="B85:C85"/>
    <mergeCell ref="D85:F85"/>
    <mergeCell ref="G85:S85"/>
    <mergeCell ref="T82:Y82"/>
    <mergeCell ref="Z82:AE82"/>
    <mergeCell ref="B82:C82"/>
    <mergeCell ref="D82:F82"/>
    <mergeCell ref="G82:S82"/>
    <mergeCell ref="T83:Y83"/>
    <mergeCell ref="Z83:AE83"/>
    <mergeCell ref="B83:C83"/>
    <mergeCell ref="D83:F83"/>
    <mergeCell ref="G83:S83"/>
    <mergeCell ref="T80:Y80"/>
    <mergeCell ref="Z80:AE80"/>
    <mergeCell ref="B80:C80"/>
    <mergeCell ref="D80:F80"/>
    <mergeCell ref="G80:S80"/>
    <mergeCell ref="T81:Y81"/>
    <mergeCell ref="Z81:AE81"/>
    <mergeCell ref="B81:C81"/>
    <mergeCell ref="D81:F81"/>
    <mergeCell ref="G81:S81"/>
    <mergeCell ref="T78:Y78"/>
    <mergeCell ref="Z78:AE78"/>
    <mergeCell ref="B78:C78"/>
    <mergeCell ref="D78:F78"/>
    <mergeCell ref="G78:S78"/>
    <mergeCell ref="T79:Y79"/>
    <mergeCell ref="Z79:AE79"/>
    <mergeCell ref="B79:C79"/>
    <mergeCell ref="D79:F79"/>
    <mergeCell ref="G79:S79"/>
    <mergeCell ref="T76:Y76"/>
    <mergeCell ref="Z76:AE76"/>
    <mergeCell ref="B76:C76"/>
    <mergeCell ref="D76:F76"/>
    <mergeCell ref="G76:S76"/>
    <mergeCell ref="T77:Y77"/>
    <mergeCell ref="Z77:AE77"/>
    <mergeCell ref="B77:C77"/>
    <mergeCell ref="D77:F77"/>
    <mergeCell ref="G77:S77"/>
    <mergeCell ref="Z74:AE74"/>
    <mergeCell ref="B74:C74"/>
    <mergeCell ref="D74:F74"/>
    <mergeCell ref="G74:S74"/>
    <mergeCell ref="T74:Y74"/>
    <mergeCell ref="T75:Y75"/>
    <mergeCell ref="Z75:AE75"/>
    <mergeCell ref="B75:C75"/>
    <mergeCell ref="D75:F75"/>
    <mergeCell ref="G75:S75"/>
    <mergeCell ref="G73:S73"/>
    <mergeCell ref="B72:C72"/>
    <mergeCell ref="D72:F72"/>
    <mergeCell ref="G72:S72"/>
    <mergeCell ref="D70:F70"/>
    <mergeCell ref="T73:Y73"/>
    <mergeCell ref="Z73:AE73"/>
    <mergeCell ref="Z72:AE72"/>
    <mergeCell ref="T72:Y72"/>
    <mergeCell ref="T71:Y71"/>
    <mergeCell ref="T70:Y70"/>
    <mergeCell ref="Z66:AE66"/>
    <mergeCell ref="T67:Y67"/>
    <mergeCell ref="Z69:AE69"/>
    <mergeCell ref="T68:Y68"/>
    <mergeCell ref="Z68:AE68"/>
    <mergeCell ref="T69:Y69"/>
    <mergeCell ref="G65:S65"/>
    <mergeCell ref="G63:S63"/>
    <mergeCell ref="T65:Y65"/>
    <mergeCell ref="B64:C64"/>
    <mergeCell ref="B65:C65"/>
    <mergeCell ref="D65:F65"/>
    <mergeCell ref="D64:F64"/>
    <mergeCell ref="G64:S64"/>
    <mergeCell ref="T64:Y64"/>
    <mergeCell ref="T25:Y25"/>
    <mergeCell ref="Z25:AE25"/>
    <mergeCell ref="Z24:AE24"/>
    <mergeCell ref="Z70:AE70"/>
    <mergeCell ref="Z71:AE71"/>
    <mergeCell ref="Z121:AE121"/>
    <mergeCell ref="Z30:AE30"/>
    <mergeCell ref="Z28:AE28"/>
    <mergeCell ref="T66:Y66"/>
    <mergeCell ref="Z67:AE67"/>
    <mergeCell ref="T31:Y31"/>
    <mergeCell ref="T36:Y36"/>
    <mergeCell ref="Z36:AE36"/>
    <mergeCell ref="Z26:AE26"/>
    <mergeCell ref="T28:Y28"/>
    <mergeCell ref="T30:Y30"/>
    <mergeCell ref="Z31:AE31"/>
    <mergeCell ref="T29:Y29"/>
    <mergeCell ref="Z29:AE29"/>
    <mergeCell ref="T26:Y26"/>
    <mergeCell ref="G31:S31"/>
    <mergeCell ref="B50:C50"/>
    <mergeCell ref="D50:F50"/>
    <mergeCell ref="T60:Y60"/>
    <mergeCell ref="Z60:AE60"/>
    <mergeCell ref="T27:Y27"/>
    <mergeCell ref="Z27:AE27"/>
    <mergeCell ref="T34:Y34"/>
    <mergeCell ref="Z34:AE34"/>
    <mergeCell ref="T35:Y35"/>
    <mergeCell ref="B30:C30"/>
    <mergeCell ref="D30:F30"/>
    <mergeCell ref="B51:C51"/>
    <mergeCell ref="D28:F28"/>
    <mergeCell ref="G57:S57"/>
    <mergeCell ref="D57:F57"/>
    <mergeCell ref="G29:S29"/>
    <mergeCell ref="D54:F54"/>
    <mergeCell ref="B31:C31"/>
    <mergeCell ref="D31:F31"/>
    <mergeCell ref="Z23:AE23"/>
    <mergeCell ref="Z22:AE22"/>
    <mergeCell ref="Z21:AE21"/>
    <mergeCell ref="B26:C26"/>
    <mergeCell ref="B59:C59"/>
    <mergeCell ref="D56:F56"/>
    <mergeCell ref="B29:C29"/>
    <mergeCell ref="B53:C53"/>
    <mergeCell ref="D53:F53"/>
    <mergeCell ref="B28:C28"/>
    <mergeCell ref="B33:C33"/>
    <mergeCell ref="D33:F33"/>
    <mergeCell ref="G33:S33"/>
    <mergeCell ref="T33:Y33"/>
    <mergeCell ref="Z33:AE33"/>
    <mergeCell ref="B32:C32"/>
    <mergeCell ref="D32:F32"/>
    <mergeCell ref="G32:S32"/>
    <mergeCell ref="T32:Y32"/>
    <mergeCell ref="Z32:AE32"/>
    <mergeCell ref="B35:C35"/>
    <mergeCell ref="D35:F35"/>
    <mergeCell ref="G35:S35"/>
    <mergeCell ref="Z35:AE35"/>
    <mergeCell ref="B34:C34"/>
    <mergeCell ref="D34:F34"/>
    <mergeCell ref="G34:S34"/>
    <mergeCell ref="B36:C36"/>
    <mergeCell ref="D36:F36"/>
    <mergeCell ref="G36:S36"/>
    <mergeCell ref="T37:Y37"/>
    <mergeCell ref="Z37:AE37"/>
    <mergeCell ref="B37:C37"/>
    <mergeCell ref="D37:F37"/>
    <mergeCell ref="G37:S37"/>
    <mergeCell ref="T39:Y39"/>
    <mergeCell ref="Z39:AE39"/>
    <mergeCell ref="B39:C39"/>
    <mergeCell ref="D39:F39"/>
    <mergeCell ref="G39:S39"/>
    <mergeCell ref="T38:Y38"/>
    <mergeCell ref="Z38:AE38"/>
    <mergeCell ref="B38:C38"/>
    <mergeCell ref="D38:F38"/>
    <mergeCell ref="G38:S38"/>
    <mergeCell ref="T41:Y41"/>
    <mergeCell ref="Z41:AE41"/>
    <mergeCell ref="B41:C41"/>
    <mergeCell ref="D41:F41"/>
    <mergeCell ref="G41:S41"/>
    <mergeCell ref="T40:Y40"/>
    <mergeCell ref="Z40:AE40"/>
    <mergeCell ref="B40:C40"/>
    <mergeCell ref="D40:F40"/>
    <mergeCell ref="G40:S40"/>
    <mergeCell ref="T43:Y43"/>
    <mergeCell ref="Z43:AE43"/>
    <mergeCell ref="B43:C43"/>
    <mergeCell ref="D43:F43"/>
    <mergeCell ref="G43:S43"/>
    <mergeCell ref="T42:Y42"/>
    <mergeCell ref="Z42:AE42"/>
    <mergeCell ref="B42:C42"/>
    <mergeCell ref="D42:F42"/>
    <mergeCell ref="G42:S42"/>
    <mergeCell ref="T45:Y45"/>
    <mergeCell ref="Z45:AE45"/>
    <mergeCell ref="B45:C45"/>
    <mergeCell ref="D45:F45"/>
    <mergeCell ref="G45:S45"/>
    <mergeCell ref="T44:Y44"/>
    <mergeCell ref="Z44:AE44"/>
    <mergeCell ref="B44:C44"/>
    <mergeCell ref="D44:F44"/>
    <mergeCell ref="G44:S44"/>
    <mergeCell ref="T47:Y47"/>
    <mergeCell ref="Z47:AE47"/>
    <mergeCell ref="B47:C47"/>
    <mergeCell ref="D47:F47"/>
    <mergeCell ref="G47:S47"/>
    <mergeCell ref="T46:Y46"/>
    <mergeCell ref="Z46:AE46"/>
    <mergeCell ref="B46:C46"/>
    <mergeCell ref="D46:F46"/>
    <mergeCell ref="G46:S46"/>
    <mergeCell ref="T49:Y49"/>
    <mergeCell ref="Z49:AE49"/>
    <mergeCell ref="B49:C49"/>
    <mergeCell ref="D49:F49"/>
    <mergeCell ref="G49:S49"/>
    <mergeCell ref="T48:Y48"/>
    <mergeCell ref="Z48:AE48"/>
    <mergeCell ref="B48:C48"/>
    <mergeCell ref="D48:F48"/>
    <mergeCell ref="G48:S48"/>
    <mergeCell ref="G50:S50"/>
    <mergeCell ref="T50:Y50"/>
    <mergeCell ref="T53:Y53"/>
    <mergeCell ref="Z53:AE53"/>
    <mergeCell ref="Z50:AE50"/>
    <mergeCell ref="T51:Y51"/>
    <mergeCell ref="Z51:AE51"/>
    <mergeCell ref="Z52:AE52"/>
    <mergeCell ref="B55:C55"/>
    <mergeCell ref="B56:C56"/>
    <mergeCell ref="T56:Y56"/>
    <mergeCell ref="G54:S54"/>
    <mergeCell ref="T54:Y54"/>
    <mergeCell ref="D55:F55"/>
    <mergeCell ref="T55:Y55"/>
    <mergeCell ref="G55:S55"/>
    <mergeCell ref="G56:S56"/>
    <mergeCell ref="B52:C52"/>
    <mergeCell ref="D52:F52"/>
    <mergeCell ref="G52:S52"/>
    <mergeCell ref="T52:Y52"/>
    <mergeCell ref="G53:S53"/>
    <mergeCell ref="B54:C54"/>
    <mergeCell ref="Z63:AE63"/>
    <mergeCell ref="Z65:AE65"/>
    <mergeCell ref="Z64:AE64"/>
    <mergeCell ref="Z54:AE54"/>
    <mergeCell ref="Z55:AE55"/>
    <mergeCell ref="Z56:AE56"/>
    <mergeCell ref="Z62:AE62"/>
    <mergeCell ref="Z61:AE61"/>
    <mergeCell ref="Z58:AE58"/>
    <mergeCell ref="Z59:AE59"/>
    <mergeCell ref="G58:S58"/>
    <mergeCell ref="D58:F58"/>
    <mergeCell ref="T58:Y58"/>
    <mergeCell ref="D63:F63"/>
    <mergeCell ref="D59:F59"/>
    <mergeCell ref="G60:S60"/>
    <mergeCell ref="T62:Y62"/>
    <mergeCell ref="T59:Y59"/>
    <mergeCell ref="G59:S59"/>
    <mergeCell ref="T61:Y61"/>
    <mergeCell ref="T57:Y57"/>
    <mergeCell ref="G62:S62"/>
    <mergeCell ref="B121:C121"/>
    <mergeCell ref="D121:F121"/>
    <mergeCell ref="D60:F60"/>
    <mergeCell ref="B61:C61"/>
    <mergeCell ref="D61:F61"/>
    <mergeCell ref="B66:C66"/>
    <mergeCell ref="G61:S61"/>
    <mergeCell ref="T63:Y63"/>
    <mergeCell ref="G121:S121"/>
    <mergeCell ref="B62:C62"/>
    <mergeCell ref="D62:F62"/>
    <mergeCell ref="Z57:AE57"/>
    <mergeCell ref="B71:C71"/>
    <mergeCell ref="D71:F71"/>
    <mergeCell ref="D66:F66"/>
    <mergeCell ref="B57:C57"/>
    <mergeCell ref="B58:C58"/>
    <mergeCell ref="T121:Y121"/>
    <mergeCell ref="B124:C124"/>
    <mergeCell ref="T122:Y122"/>
    <mergeCell ref="Z125:AE125"/>
    <mergeCell ref="G123:S123"/>
    <mergeCell ref="T124:Y124"/>
    <mergeCell ref="Z124:AE124"/>
    <mergeCell ref="T123:Y123"/>
    <mergeCell ref="Z123:AE123"/>
    <mergeCell ref="D122:F122"/>
    <mergeCell ref="G122:S122"/>
    <mergeCell ref="B122:C122"/>
    <mergeCell ref="Z122:AE122"/>
    <mergeCell ref="B123:C123"/>
    <mergeCell ref="D123:F123"/>
    <mergeCell ref="B126:C126"/>
    <mergeCell ref="D126:F126"/>
    <mergeCell ref="G126:S126"/>
    <mergeCell ref="B125:C125"/>
    <mergeCell ref="D125:F125"/>
    <mergeCell ref="G125:S125"/>
    <mergeCell ref="Z126:AE126"/>
    <mergeCell ref="Z127:AE127"/>
    <mergeCell ref="Z128:AE128"/>
    <mergeCell ref="T126:Y126"/>
    <mergeCell ref="D124:F124"/>
    <mergeCell ref="G124:S124"/>
    <mergeCell ref="T125:Y125"/>
    <mergeCell ref="G127:S127"/>
    <mergeCell ref="T127:Y127"/>
    <mergeCell ref="B127:C127"/>
    <mergeCell ref="D127:F127"/>
    <mergeCell ref="B128:C128"/>
    <mergeCell ref="D128:F128"/>
    <mergeCell ref="Z129:AE129"/>
    <mergeCell ref="Z130:AE130"/>
    <mergeCell ref="G128:S128"/>
    <mergeCell ref="T128:Y128"/>
    <mergeCell ref="G129:S129"/>
    <mergeCell ref="T129:Y129"/>
    <mergeCell ref="Z131:AE131"/>
    <mergeCell ref="Z133:AE133"/>
    <mergeCell ref="Z132:AE132"/>
    <mergeCell ref="B130:C130"/>
    <mergeCell ref="D130:F130"/>
    <mergeCell ref="B129:C129"/>
    <mergeCell ref="D129:F129"/>
    <mergeCell ref="G130:S130"/>
    <mergeCell ref="T130:Y130"/>
    <mergeCell ref="G131:S131"/>
    <mergeCell ref="T131:Y131"/>
    <mergeCell ref="B131:C131"/>
    <mergeCell ref="D131:F131"/>
    <mergeCell ref="G133:S133"/>
    <mergeCell ref="T133:Y133"/>
    <mergeCell ref="G132:S132"/>
    <mergeCell ref="T132:Y132"/>
    <mergeCell ref="B133:C133"/>
    <mergeCell ref="D133:F133"/>
    <mergeCell ref="B132:C132"/>
    <mergeCell ref="Z134:AE134"/>
    <mergeCell ref="G135:S135"/>
    <mergeCell ref="T135:Y135"/>
    <mergeCell ref="B135:C135"/>
    <mergeCell ref="D135:F135"/>
    <mergeCell ref="Z135:AE135"/>
    <mergeCell ref="B134:C134"/>
    <mergeCell ref="D134:F134"/>
    <mergeCell ref="G134:S134"/>
    <mergeCell ref="B138:C138"/>
    <mergeCell ref="D138:F138"/>
    <mergeCell ref="B136:C136"/>
    <mergeCell ref="D136:F136"/>
    <mergeCell ref="B137:C137"/>
    <mergeCell ref="D137:F137"/>
    <mergeCell ref="B141:C141"/>
    <mergeCell ref="D141:F141"/>
    <mergeCell ref="Z139:AE139"/>
    <mergeCell ref="B140:C140"/>
    <mergeCell ref="D140:F140"/>
    <mergeCell ref="B139:C139"/>
    <mergeCell ref="D139:F139"/>
    <mergeCell ref="Z140:AE140"/>
    <mergeCell ref="G139:S139"/>
    <mergeCell ref="T139:Y139"/>
    <mergeCell ref="Z137:AE137"/>
    <mergeCell ref="Z136:AE136"/>
    <mergeCell ref="G137:S137"/>
    <mergeCell ref="T137:Y137"/>
    <mergeCell ref="C4:C6"/>
    <mergeCell ref="K10:N10"/>
    <mergeCell ref="T134:Y134"/>
    <mergeCell ref="G136:S136"/>
    <mergeCell ref="T136:Y136"/>
    <mergeCell ref="D132:F132"/>
    <mergeCell ref="G140:S140"/>
    <mergeCell ref="T140:Y140"/>
    <mergeCell ref="Z141:AE141"/>
    <mergeCell ref="G141:S141"/>
    <mergeCell ref="T141:Y141"/>
    <mergeCell ref="G138:S138"/>
    <mergeCell ref="T138:Y138"/>
    <mergeCell ref="Z138:AE138"/>
    <mergeCell ref="AJ21:AJ24"/>
    <mergeCell ref="C19:N19"/>
    <mergeCell ref="O18:S18"/>
    <mergeCell ref="O19:S19"/>
    <mergeCell ref="Z18:AE18"/>
    <mergeCell ref="Z19:AE19"/>
    <mergeCell ref="AI10:AI19"/>
    <mergeCell ref="T18:Y18"/>
    <mergeCell ref="T23:Y23"/>
    <mergeCell ref="T19:Y19"/>
  </mergeCells>
  <conditionalFormatting sqref="A22:B22 B23:B141">
    <cfRule type="expression" priority="46" dxfId="1340" stopIfTrue="1">
      <formula>COUNT(S22)=1</formula>
    </cfRule>
  </conditionalFormatting>
  <conditionalFormatting sqref="D30:D141 E30 E32:E141 D33:E33">
    <cfRule type="expression" priority="14" dxfId="1340" stopIfTrue="1">
      <formula>COUNT(T30)=1</formula>
    </cfRule>
    <cfRule type="expression" priority="15" dxfId="24" stopIfTrue="1">
      <formula>COUNT(T30=1)</formula>
    </cfRule>
  </conditionalFormatting>
  <conditionalFormatting sqref="H22:S141 U22:Y141 C23:F141 C22">
    <cfRule type="expression" priority="44" dxfId="1340" stopIfTrue="1">
      <formula>COUNT($T22)=1</formula>
    </cfRule>
  </conditionalFormatting>
  <conditionalFormatting sqref="G22:G141">
    <cfRule type="expression" priority="43" dxfId="1340" stopIfTrue="1">
      <formula>COUNT(T22)=1</formula>
    </cfRule>
  </conditionalFormatting>
  <conditionalFormatting sqref="Z22:Z141">
    <cfRule type="expression" priority="41" dxfId="1340" stopIfTrue="1">
      <formula>COUNT(T22)=1</formula>
    </cfRule>
  </conditionalFormatting>
  <conditionalFormatting sqref="AA22:AE141">
    <cfRule type="expression" priority="23" dxfId="1340" stopIfTrue="1">
      <formula>COUNT($Z22)=1</formula>
    </cfRule>
  </conditionalFormatting>
  <conditionalFormatting sqref="T22:T141">
    <cfRule type="expression" priority="42" dxfId="1340" stopIfTrue="1">
      <formula>COUNT(T22)=1</formula>
    </cfRule>
  </conditionalFormatting>
  <conditionalFormatting sqref="F30 F32:F141">
    <cfRule type="expression" priority="49" dxfId="1340" stopIfTrue="1">
      <formula>COUNT(X30)=1</formula>
    </cfRule>
    <cfRule type="expression" priority="50" dxfId="24" stopIfTrue="1">
      <formula>COUNT(X30=1)</formula>
    </cfRule>
  </conditionalFormatting>
  <conditionalFormatting sqref="D22">
    <cfRule type="expression" priority="1" dxfId="1340" stopIfTrue="1">
      <formula>$J22&lt;0</formula>
    </cfRule>
    <cfRule type="expression" priority="2" dxfId="1340" stopIfTrue="1">
      <formula>COUNT($A22)=1</formula>
    </cfRule>
  </conditionalFormatting>
  <dataValidations count="1">
    <dataValidation allowBlank="1" showInputMessage="1" showErrorMessage="1" imeMode="off" sqref="D16:E17"/>
  </dataValidations>
  <printOptions/>
  <pageMargins left="0.7086614173228347" right="0.31496062992125984" top="0.4330708661417323" bottom="0.35433070866141736" header="0.31496062992125984" footer="0.31496062992125984"/>
  <pageSetup horizontalDpi="600" verticalDpi="600" orientation="portrait" paperSize="9" r:id="rId4"/>
  <ignoredErrors>
    <ignoredError sqref="B31" 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76"/>
  <sheetViews>
    <sheetView showGridLines="0" tabSelected="1" zoomScalePageLayoutView="0" workbookViewId="0" topLeftCell="B1">
      <selection activeCell="AC5" sqref="AC5"/>
    </sheetView>
  </sheetViews>
  <sheetFormatPr defaultColWidth="8.796875" defaultRowHeight="14.25"/>
  <cols>
    <col min="1" max="1" width="5.8984375" style="25" hidden="1" customWidth="1"/>
    <col min="2" max="23" width="3.09765625" style="25" customWidth="1"/>
    <col min="24" max="24" width="3.09765625" style="26" customWidth="1"/>
    <col min="25" max="31" width="3.09765625" style="25" customWidth="1"/>
    <col min="32" max="34" width="3.09765625" style="25" hidden="1" customWidth="1"/>
    <col min="35" max="35" width="17.59765625" style="25" hidden="1" customWidth="1"/>
    <col min="36" max="36" width="22.3984375" style="25" hidden="1" customWidth="1"/>
    <col min="37" max="37" width="7.69921875" style="25" hidden="1" customWidth="1"/>
    <col min="38" max="38" width="5" style="25" hidden="1" customWidth="1"/>
    <col min="39" max="39" width="28.59765625" style="25" customWidth="1"/>
    <col min="40" max="40" width="16.19921875" style="25" customWidth="1"/>
    <col min="41" max="16384" width="9" style="25" customWidth="1"/>
  </cols>
  <sheetData>
    <row r="1" spans="2:38" ht="20.25" customHeight="1">
      <c r="B1" s="207" t="s">
        <v>12</v>
      </c>
      <c r="C1" s="207"/>
      <c r="D1" s="207"/>
      <c r="E1" s="207"/>
      <c r="F1" s="207"/>
      <c r="G1" s="207"/>
      <c r="H1" s="207"/>
      <c r="I1" s="207"/>
      <c r="J1" s="207"/>
      <c r="K1" s="113"/>
      <c r="L1" s="114"/>
      <c r="M1" s="114"/>
      <c r="U1" s="26"/>
      <c r="X1" s="25"/>
      <c r="AF1" s="136"/>
      <c r="AG1" s="136"/>
      <c r="AH1" s="136"/>
      <c r="AI1" s="136"/>
      <c r="AJ1" s="136"/>
      <c r="AK1" s="136"/>
      <c r="AL1" s="136"/>
    </row>
    <row r="2" spans="2:38" ht="20.25" customHeight="1">
      <c r="B2" s="108" t="s">
        <v>14</v>
      </c>
      <c r="C2" s="49" t="s">
        <v>45</v>
      </c>
      <c r="D2" s="50"/>
      <c r="E2" s="50"/>
      <c r="F2" s="50"/>
      <c r="G2" s="50"/>
      <c r="H2" s="50"/>
      <c r="I2" s="50"/>
      <c r="J2" s="50"/>
      <c r="K2" s="111"/>
      <c r="L2" s="24"/>
      <c r="M2" s="24"/>
      <c r="N2" s="54"/>
      <c r="O2" s="54"/>
      <c r="P2" s="54"/>
      <c r="Q2" s="54"/>
      <c r="R2" s="24"/>
      <c r="S2" s="24"/>
      <c r="T2" s="24"/>
      <c r="U2" s="24"/>
      <c r="V2" s="55"/>
      <c r="W2" s="52"/>
      <c r="X2" s="28"/>
      <c r="Y2" s="28"/>
      <c r="Z2" s="28"/>
      <c r="AA2" s="24"/>
      <c r="AB2" s="24"/>
      <c r="AC2" s="28"/>
      <c r="AD2" s="24"/>
      <c r="AE2" s="24"/>
      <c r="AF2" s="136"/>
      <c r="AG2" s="136"/>
      <c r="AH2" s="136"/>
      <c r="AI2" s="136"/>
      <c r="AJ2" s="136"/>
      <c r="AK2" s="136"/>
      <c r="AL2" s="136"/>
    </row>
    <row r="3" spans="2:38" ht="20.25" customHeight="1">
      <c r="B3" s="108" t="s">
        <v>15</v>
      </c>
      <c r="C3" s="51" t="s">
        <v>40</v>
      </c>
      <c r="D3" s="27"/>
      <c r="E3" s="27"/>
      <c r="F3" s="27"/>
      <c r="G3" s="27"/>
      <c r="H3" s="27"/>
      <c r="I3" s="27"/>
      <c r="J3" s="27"/>
      <c r="K3" s="112"/>
      <c r="L3" s="28"/>
      <c r="M3" s="28"/>
      <c r="N3" s="11"/>
      <c r="O3" s="11"/>
      <c r="P3" s="11"/>
      <c r="Q3" s="11"/>
      <c r="R3" s="28"/>
      <c r="S3" s="28"/>
      <c r="T3" s="28"/>
      <c r="U3" s="28"/>
      <c r="V3" s="55"/>
      <c r="W3" s="52"/>
      <c r="X3" s="28"/>
      <c r="Y3" s="28"/>
      <c r="Z3" s="28"/>
      <c r="AA3" s="28"/>
      <c r="AB3" s="28"/>
      <c r="AC3" s="28"/>
      <c r="AD3" s="28"/>
      <c r="AE3" s="28"/>
      <c r="AF3" s="136"/>
      <c r="AG3" s="136"/>
      <c r="AH3" s="136"/>
      <c r="AI3" s="136"/>
      <c r="AJ3" s="136"/>
      <c r="AK3" s="136"/>
      <c r="AL3" s="136"/>
    </row>
    <row r="4" spans="2:38" ht="20.25" customHeight="1" thickBot="1">
      <c r="B4" s="110" t="s">
        <v>48</v>
      </c>
      <c r="C4" s="49" t="s">
        <v>41</v>
      </c>
      <c r="D4" s="50"/>
      <c r="E4" s="50"/>
      <c r="F4" s="50"/>
      <c r="G4" s="50"/>
      <c r="H4" s="50"/>
      <c r="I4" s="50"/>
      <c r="J4" s="50"/>
      <c r="K4" s="111"/>
      <c r="L4" s="24"/>
      <c r="M4" s="24"/>
      <c r="N4" s="28"/>
      <c r="O4" s="28"/>
      <c r="P4" s="28"/>
      <c r="Q4" s="28"/>
      <c r="R4" s="28"/>
      <c r="S4" s="28"/>
      <c r="T4" s="28"/>
      <c r="U4" s="28"/>
      <c r="V4" s="55"/>
      <c r="W4" s="52"/>
      <c r="X4" s="28"/>
      <c r="Y4" s="28"/>
      <c r="Z4" s="28"/>
      <c r="AA4" s="28"/>
      <c r="AB4" s="28"/>
      <c r="AC4" s="28"/>
      <c r="AD4" s="28"/>
      <c r="AE4" s="28"/>
      <c r="AF4" s="136"/>
      <c r="AG4" s="136"/>
      <c r="AH4" s="136"/>
      <c r="AI4" s="136"/>
      <c r="AJ4" s="136"/>
      <c r="AK4" s="136"/>
      <c r="AL4" s="136"/>
    </row>
    <row r="5" spans="2:38" ht="20.25" customHeight="1">
      <c r="B5" s="109" t="s">
        <v>49</v>
      </c>
      <c r="C5" s="49" t="s">
        <v>42</v>
      </c>
      <c r="D5" s="50"/>
      <c r="E5" s="50"/>
      <c r="F5" s="50"/>
      <c r="G5" s="50"/>
      <c r="H5" s="50"/>
      <c r="I5" s="50"/>
      <c r="J5" s="50"/>
      <c r="K5" s="111"/>
      <c r="L5" s="24"/>
      <c r="M5" s="24"/>
      <c r="N5" s="24"/>
      <c r="O5" s="197" t="s">
        <v>16</v>
      </c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9"/>
      <c r="AA5" s="28"/>
      <c r="AB5" s="28"/>
      <c r="AC5" s="28"/>
      <c r="AD5" s="28"/>
      <c r="AE5" s="28"/>
      <c r="AF5" s="138"/>
      <c r="AG5" s="138"/>
      <c r="AH5" s="138"/>
      <c r="AI5" s="136"/>
      <c r="AJ5" s="136"/>
      <c r="AK5" s="136"/>
      <c r="AL5" s="136"/>
    </row>
    <row r="6" spans="2:40" ht="20.25" customHeight="1">
      <c r="B6" s="108" t="s">
        <v>50</v>
      </c>
      <c r="C6" s="51" t="s">
        <v>21</v>
      </c>
      <c r="D6" s="27"/>
      <c r="E6" s="27"/>
      <c r="F6" s="27"/>
      <c r="G6" s="27"/>
      <c r="H6" s="27"/>
      <c r="I6" s="27"/>
      <c r="J6" s="27"/>
      <c r="K6" s="112"/>
      <c r="L6" s="28"/>
      <c r="M6" s="28"/>
      <c r="N6" s="28"/>
      <c r="O6" s="200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2"/>
      <c r="AA6" s="29"/>
      <c r="AB6" s="29"/>
      <c r="AC6" s="29"/>
      <c r="AD6" s="29"/>
      <c r="AE6" s="29"/>
      <c r="AF6" s="138"/>
      <c r="AG6" s="138"/>
      <c r="AH6" s="138"/>
      <c r="AI6" s="138"/>
      <c r="AJ6" s="138"/>
      <c r="AK6" s="138"/>
      <c r="AL6" s="138"/>
      <c r="AM6" s="29"/>
      <c r="AN6" s="29"/>
    </row>
    <row r="7" spans="5:40" ht="15.75" customHeight="1">
      <c r="E7" s="52"/>
      <c r="F7" s="28"/>
      <c r="G7" s="28"/>
      <c r="H7" s="28"/>
      <c r="I7" s="28"/>
      <c r="J7" s="28"/>
      <c r="K7" s="28"/>
      <c r="L7" s="28"/>
      <c r="M7" s="28"/>
      <c r="N7" s="28"/>
      <c r="O7" s="209" t="s">
        <v>62</v>
      </c>
      <c r="P7" s="210"/>
      <c r="Q7" s="203" t="s">
        <v>30</v>
      </c>
      <c r="R7" s="203"/>
      <c r="S7" s="203"/>
      <c r="T7" s="203"/>
      <c r="U7" s="203"/>
      <c r="V7" s="203"/>
      <c r="W7" s="203"/>
      <c r="X7" s="203"/>
      <c r="Y7" s="203"/>
      <c r="Z7" s="204"/>
      <c r="AF7" s="136"/>
      <c r="AG7" s="162" t="s">
        <v>61</v>
      </c>
      <c r="AH7" s="136"/>
      <c r="AI7" s="136"/>
      <c r="AJ7" s="136"/>
      <c r="AK7" s="138"/>
      <c r="AL7" s="138"/>
      <c r="AM7" s="29"/>
      <c r="AN7" s="29"/>
    </row>
    <row r="8" spans="5:40" ht="15.75" customHeight="1" thickBot="1">
      <c r="E8" s="52"/>
      <c r="F8" s="28"/>
      <c r="G8" s="28"/>
      <c r="H8" s="28"/>
      <c r="I8" s="28"/>
      <c r="J8" s="28"/>
      <c r="K8" s="28"/>
      <c r="L8" s="28"/>
      <c r="M8" s="28"/>
      <c r="N8" s="28"/>
      <c r="O8" s="211"/>
      <c r="P8" s="212"/>
      <c r="Q8" s="205"/>
      <c r="R8" s="205"/>
      <c r="S8" s="205"/>
      <c r="T8" s="205"/>
      <c r="U8" s="205"/>
      <c r="V8" s="205"/>
      <c r="W8" s="205"/>
      <c r="X8" s="205"/>
      <c r="Y8" s="205"/>
      <c r="Z8" s="206"/>
      <c r="AF8" s="136"/>
      <c r="AG8" s="162"/>
      <c r="AH8" s="136"/>
      <c r="AI8" s="136"/>
      <c r="AJ8" s="136"/>
      <c r="AK8" s="138"/>
      <c r="AL8" s="138"/>
      <c r="AM8" s="29"/>
      <c r="AN8" s="29"/>
    </row>
    <row r="9" spans="5:40" ht="15.75" customHeight="1">
      <c r="E9" s="52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AF9" s="136"/>
      <c r="AG9" s="162"/>
      <c r="AH9" s="136"/>
      <c r="AI9" s="136"/>
      <c r="AJ9" s="136"/>
      <c r="AK9" s="136"/>
      <c r="AL9" s="138"/>
      <c r="AM9" s="29"/>
      <c r="AN9" s="29"/>
    </row>
    <row r="10" spans="5:40" ht="15.75" customHeight="1">
      <c r="E10" s="52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AF10" s="136"/>
      <c r="AG10" s="162"/>
      <c r="AH10" s="135" t="str">
        <f>B2</f>
        <v>Ａ</v>
      </c>
      <c r="AI10" s="147" t="str">
        <f>$C$2</f>
        <v>繰越金</v>
      </c>
      <c r="AJ10" s="136"/>
      <c r="AK10" s="136"/>
      <c r="AL10" s="138"/>
      <c r="AM10" s="29"/>
      <c r="AN10" s="29"/>
    </row>
    <row r="11" spans="14:40" ht="15.75" customHeight="1">
      <c r="N11" s="53"/>
      <c r="O11" s="52"/>
      <c r="P11" s="28"/>
      <c r="Q11" s="28"/>
      <c r="R11" s="28"/>
      <c r="S11" s="28"/>
      <c r="T11" s="28"/>
      <c r="U11" s="28"/>
      <c r="V11" s="28"/>
      <c r="W11" s="28"/>
      <c r="X11" s="28"/>
      <c r="AF11" s="136"/>
      <c r="AG11" s="162"/>
      <c r="AH11" s="135" t="str">
        <f>B3</f>
        <v>Ｂ</v>
      </c>
      <c r="AI11" s="139" t="str">
        <f>$C$3</f>
        <v>高文連配分金</v>
      </c>
      <c r="AJ11" s="136"/>
      <c r="AK11" s="136"/>
      <c r="AL11" s="138"/>
      <c r="AM11" s="29"/>
      <c r="AN11" s="29"/>
    </row>
    <row r="12" spans="16:40" ht="12.75" customHeight="1">
      <c r="P12" s="23"/>
      <c r="AF12" s="136"/>
      <c r="AG12" s="162"/>
      <c r="AH12" s="135" t="str">
        <f>B4</f>
        <v>Ｃ</v>
      </c>
      <c r="AI12" s="147" t="str">
        <f>$C$4</f>
        <v>参加料</v>
      </c>
      <c r="AJ12" s="136"/>
      <c r="AK12" s="136"/>
      <c r="AL12" s="138"/>
      <c r="AM12" s="29"/>
      <c r="AN12" s="29"/>
    </row>
    <row r="13" spans="16:40" ht="12.75" customHeight="1">
      <c r="P13" s="23"/>
      <c r="AF13" s="136"/>
      <c r="AG13" s="162"/>
      <c r="AH13" s="135" t="str">
        <f>B5</f>
        <v>Ｄ</v>
      </c>
      <c r="AI13" s="147" t="str">
        <f>$C$5</f>
        <v>登録料</v>
      </c>
      <c r="AJ13" s="136"/>
      <c r="AK13" s="136"/>
      <c r="AL13" s="138"/>
      <c r="AM13" s="29"/>
      <c r="AN13" s="29"/>
    </row>
    <row r="14" spans="2:38" ht="18" customHeight="1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W14" s="28"/>
      <c r="X14" s="28"/>
      <c r="Y14" s="28"/>
      <c r="Z14" s="105"/>
      <c r="AA14" s="213" t="s">
        <v>18</v>
      </c>
      <c r="AB14" s="214"/>
      <c r="AC14" s="214"/>
      <c r="AD14" s="214"/>
      <c r="AE14" s="215"/>
      <c r="AF14" s="136"/>
      <c r="AG14" s="162"/>
      <c r="AH14" s="135" t="str">
        <f>B6</f>
        <v>Ｅ</v>
      </c>
      <c r="AI14" s="139" t="str">
        <f>$C$6</f>
        <v>その他</v>
      </c>
      <c r="AJ14" s="136"/>
      <c r="AK14" s="136"/>
      <c r="AL14" s="136"/>
    </row>
    <row r="15" spans="2:38" ht="27" customHeight="1">
      <c r="B15" s="28"/>
      <c r="C15" s="216" t="str">
        <f>VLOOKUP(O7,$AH$10:$AI$14,2,0)</f>
        <v>繰越金</v>
      </c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35"/>
      <c r="S15" s="35"/>
      <c r="T15" s="35"/>
      <c r="U15" s="28"/>
      <c r="W15" s="106"/>
      <c r="X15" s="106"/>
      <c r="Y15" s="106"/>
      <c r="Z15" s="107"/>
      <c r="AA15" s="157">
        <f>SUM(V18:Z75)</f>
        <v>100</v>
      </c>
      <c r="AB15" s="158"/>
      <c r="AC15" s="158"/>
      <c r="AD15" s="158"/>
      <c r="AE15" s="159"/>
      <c r="AF15" s="136"/>
      <c r="AG15" s="162"/>
      <c r="AH15" s="135"/>
      <c r="AI15" s="139"/>
      <c r="AJ15" s="148"/>
      <c r="AK15" s="136"/>
      <c r="AL15" s="136"/>
    </row>
    <row r="16" spans="2:38" ht="13.5" customHeight="1"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  <c r="P16" s="30"/>
      <c r="Q16" s="32"/>
      <c r="R16" s="32"/>
      <c r="S16" s="32"/>
      <c r="T16" s="32"/>
      <c r="U16" s="32"/>
      <c r="X16" s="25"/>
      <c r="AF16" s="136"/>
      <c r="AG16" s="162"/>
      <c r="AH16" s="135"/>
      <c r="AI16" s="139"/>
      <c r="AJ16" s="148"/>
      <c r="AK16" s="136"/>
      <c r="AL16" s="136"/>
    </row>
    <row r="17" spans="2:38" ht="19.5" customHeight="1">
      <c r="B17" s="183" t="s">
        <v>17</v>
      </c>
      <c r="C17" s="184"/>
      <c r="D17" s="183" t="s">
        <v>9</v>
      </c>
      <c r="E17" s="184"/>
      <c r="F17" s="184"/>
      <c r="G17" s="191" t="s">
        <v>10</v>
      </c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 t="s">
        <v>11</v>
      </c>
      <c r="W17" s="191"/>
      <c r="X17" s="191"/>
      <c r="Y17" s="191"/>
      <c r="Z17" s="191"/>
      <c r="AA17" s="191" t="s">
        <v>52</v>
      </c>
      <c r="AB17" s="191"/>
      <c r="AC17" s="191"/>
      <c r="AD17" s="191"/>
      <c r="AE17" s="191"/>
      <c r="AF17" s="136"/>
      <c r="AG17" s="136"/>
      <c r="AH17" s="135"/>
      <c r="AI17" s="139"/>
      <c r="AJ17" s="148"/>
      <c r="AK17" s="136"/>
      <c r="AL17" s="136"/>
    </row>
    <row r="18" spans="1:38" ht="42" customHeight="1">
      <c r="A18" s="25">
        <v>1</v>
      </c>
      <c r="B18" s="208">
        <f>IF($AG18="","",INDEX('出納簿シート'!B:B,$AG18))</f>
        <v>1</v>
      </c>
      <c r="C18" s="208"/>
      <c r="D18" s="169">
        <f>IF($AG18="","",INDEX('出納簿シート'!A:A,$AG18))</f>
        <v>40651</v>
      </c>
      <c r="E18" s="169"/>
      <c r="F18" s="169"/>
      <c r="G18" s="163" t="str">
        <f>IF($AG18="","",INDEX('出納簿シート'!F:F,$AG18))</f>
        <v>繰越金</v>
      </c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4">
        <f>IF($AG18="","",INDEX('出納簿シート'!G:G,$AG18))</f>
        <v>100</v>
      </c>
      <c r="W18" s="164"/>
      <c r="X18" s="164"/>
      <c r="Y18" s="164"/>
      <c r="Z18" s="164"/>
      <c r="AA18" s="164">
        <f>IF(ISERROR(V18),"",V18)</f>
        <v>100</v>
      </c>
      <c r="AB18" s="164"/>
      <c r="AC18" s="164"/>
      <c r="AD18" s="164"/>
      <c r="AE18" s="164"/>
      <c r="AF18" s="136"/>
      <c r="AG18" s="141">
        <f>IF(ISERROR(SMALL('出納簿シート'!L:L,$A18)),"",SMALL('出納簿シート'!L:L,$A18))</f>
        <v>5</v>
      </c>
      <c r="AH18" s="135"/>
      <c r="AI18" s="139"/>
      <c r="AJ18" s="148"/>
      <c r="AK18" s="136"/>
      <c r="AL18" s="136"/>
    </row>
    <row r="19" spans="1:38" ht="42" customHeight="1">
      <c r="A19" s="25">
        <v>2</v>
      </c>
      <c r="B19" s="208">
        <f>IF($AG19="","",INDEX('出納簿シート'!B:B,$AG19))</f>
      </c>
      <c r="C19" s="208"/>
      <c r="D19" s="169">
        <f>IF($AG19="","",INDEX('出納簿シート'!A:A,$AG19))</f>
      </c>
      <c r="E19" s="169"/>
      <c r="F19" s="169"/>
      <c r="G19" s="163">
        <f>IF($AG19="","",INDEX('出納簿シート'!F:F,$AG19))</f>
      </c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4">
        <f>IF($AG19="","",INDEX('出納簿シート'!G:G,$AG19))</f>
      </c>
      <c r="W19" s="164"/>
      <c r="X19" s="164"/>
      <c r="Y19" s="164"/>
      <c r="Z19" s="164"/>
      <c r="AA19" s="164">
        <f>IF(ISERROR(AA18+V19),"",AA18+V19)</f>
      </c>
      <c r="AB19" s="164"/>
      <c r="AC19" s="164"/>
      <c r="AD19" s="164"/>
      <c r="AE19" s="164"/>
      <c r="AF19" s="136"/>
      <c r="AG19" s="141">
        <f>IF(ISERROR(SMALL('出納簿シート'!L:L,$A19)),"",SMALL('出納簿シート'!L:L,$A19))</f>
      </c>
      <c r="AH19" s="135"/>
      <c r="AI19" s="149"/>
      <c r="AJ19" s="148"/>
      <c r="AK19" s="136"/>
      <c r="AL19" s="136"/>
    </row>
    <row r="20" spans="1:38" ht="42" customHeight="1">
      <c r="A20" s="25">
        <v>3</v>
      </c>
      <c r="B20" s="208">
        <f>IF($AG20="","",INDEX('出納簿シート'!B:B,$AG20))</f>
      </c>
      <c r="C20" s="208"/>
      <c r="D20" s="169">
        <f>IF($AG20="","",INDEX('出納簿シート'!A:A,$AG20))</f>
      </c>
      <c r="E20" s="169"/>
      <c r="F20" s="169"/>
      <c r="G20" s="163">
        <f>IF($AG20="","",INDEX('出納簿シート'!F:F,$AG20))</f>
      </c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4">
        <f>IF($AG20="","",INDEX('出納簿シート'!G:G,$AG20))</f>
      </c>
      <c r="W20" s="164"/>
      <c r="X20" s="164"/>
      <c r="Y20" s="164"/>
      <c r="Z20" s="164"/>
      <c r="AA20" s="164">
        <f aca="true" t="shared" si="0" ref="AA20:AA53">IF(ISERROR(AA19+V20),"",AA19+V20)</f>
      </c>
      <c r="AB20" s="164"/>
      <c r="AC20" s="164"/>
      <c r="AD20" s="164"/>
      <c r="AE20" s="164"/>
      <c r="AF20" s="136"/>
      <c r="AG20" s="141">
        <f>IF(ISERROR(SMALL('出納簿シート'!L:L,$A20)),"",SMALL('出納簿シート'!L:L,$A20))</f>
      </c>
      <c r="AH20" s="135"/>
      <c r="AI20" s="149"/>
      <c r="AJ20" s="148"/>
      <c r="AK20" s="136"/>
      <c r="AL20" s="136"/>
    </row>
    <row r="21" spans="1:38" ht="42" customHeight="1">
      <c r="A21" s="25">
        <v>4</v>
      </c>
      <c r="B21" s="208">
        <f>IF($AG21="","",INDEX('出納簿シート'!B:B,$AG21))</f>
      </c>
      <c r="C21" s="208"/>
      <c r="D21" s="169">
        <f>IF($AG21="","",INDEX('出納簿シート'!A:A,$AG21))</f>
      </c>
      <c r="E21" s="169"/>
      <c r="F21" s="169"/>
      <c r="G21" s="163">
        <f>IF($AG21="","",INDEX('出納簿シート'!F:F,$AG21))</f>
      </c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4">
        <f>IF($AG21="","",INDEX('出納簿シート'!G:G,$AG21))</f>
      </c>
      <c r="W21" s="164"/>
      <c r="X21" s="164"/>
      <c r="Y21" s="164"/>
      <c r="Z21" s="164"/>
      <c r="AA21" s="164">
        <f t="shared" si="0"/>
      </c>
      <c r="AB21" s="164"/>
      <c r="AC21" s="164"/>
      <c r="AD21" s="164"/>
      <c r="AE21" s="164"/>
      <c r="AF21" s="136"/>
      <c r="AG21" s="141">
        <f>IF(ISERROR(SMALL('出納簿シート'!L:L,$A21)),"",SMALL('出納簿シート'!L:L,$A21))</f>
      </c>
      <c r="AH21" s="135"/>
      <c r="AI21" s="149"/>
      <c r="AJ21" s="148"/>
      <c r="AK21" s="136"/>
      <c r="AL21" s="136"/>
    </row>
    <row r="22" spans="1:38" ht="42" customHeight="1">
      <c r="A22" s="25">
        <v>5</v>
      </c>
      <c r="B22" s="208">
        <f>IF($AG22="","",INDEX('出納簿シート'!B:B,$AG22))</f>
      </c>
      <c r="C22" s="208"/>
      <c r="D22" s="169">
        <f>IF($AG22="","",INDEX('出納簿シート'!A:A,$AG22))</f>
      </c>
      <c r="E22" s="169"/>
      <c r="F22" s="169"/>
      <c r="G22" s="163">
        <f>IF($AG22="","",INDEX('出納簿シート'!F:F,$AG22))</f>
      </c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4">
        <f>IF($AG22="","",INDEX('出納簿シート'!G:G,$AG22))</f>
      </c>
      <c r="W22" s="164"/>
      <c r="X22" s="164"/>
      <c r="Y22" s="164"/>
      <c r="Z22" s="164"/>
      <c r="AA22" s="164">
        <f t="shared" si="0"/>
      </c>
      <c r="AB22" s="164"/>
      <c r="AC22" s="164"/>
      <c r="AD22" s="164"/>
      <c r="AE22" s="164"/>
      <c r="AF22" s="136"/>
      <c r="AG22" s="141">
        <f>IF(ISERROR(SMALL('出納簿シート'!L:L,$A22)),"",SMALL('出納簿シート'!L:L,$A22))</f>
      </c>
      <c r="AH22" s="135"/>
      <c r="AI22" s="149"/>
      <c r="AJ22" s="148"/>
      <c r="AK22" s="136"/>
      <c r="AL22" s="136"/>
    </row>
    <row r="23" spans="1:38" ht="42" customHeight="1">
      <c r="A23" s="25">
        <v>6</v>
      </c>
      <c r="B23" s="208">
        <f>IF($AG23="","",INDEX('出納簿シート'!B:B,$AG23))</f>
      </c>
      <c r="C23" s="208"/>
      <c r="D23" s="169">
        <f>IF($AG23="","",INDEX('出納簿シート'!A:A,$AG23))</f>
      </c>
      <c r="E23" s="169"/>
      <c r="F23" s="169"/>
      <c r="G23" s="163">
        <f>IF($AG23="","",INDEX('出納簿シート'!F:F,$AG23))</f>
      </c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4">
        <f>IF($AG23="","",INDEX('出納簿シート'!G:G,$AG23))</f>
      </c>
      <c r="W23" s="164"/>
      <c r="X23" s="164"/>
      <c r="Y23" s="164"/>
      <c r="Z23" s="164"/>
      <c r="AA23" s="164">
        <f t="shared" si="0"/>
      </c>
      <c r="AB23" s="164"/>
      <c r="AC23" s="164"/>
      <c r="AD23" s="164"/>
      <c r="AE23" s="164"/>
      <c r="AF23" s="136"/>
      <c r="AG23" s="141">
        <f>IF(ISERROR(SMALL('出納簿シート'!L:L,$A23)),"",SMALL('出納簿シート'!L:L,$A23))</f>
      </c>
      <c r="AH23" s="135"/>
      <c r="AI23" s="149"/>
      <c r="AJ23" s="148"/>
      <c r="AK23" s="136"/>
      <c r="AL23" s="136"/>
    </row>
    <row r="24" spans="1:38" ht="42" customHeight="1">
      <c r="A24" s="25">
        <v>7</v>
      </c>
      <c r="B24" s="208">
        <f>IF($AG24="","",INDEX('出納簿シート'!B:B,$AG24))</f>
      </c>
      <c r="C24" s="208"/>
      <c r="D24" s="169">
        <f>IF($AG24="","",INDEX('出納簿シート'!A:A,$AG24))</f>
      </c>
      <c r="E24" s="169"/>
      <c r="F24" s="169"/>
      <c r="G24" s="163">
        <f>IF($AG24="","",INDEX('出納簿シート'!F:F,$AG24))</f>
      </c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4">
        <f>IF($AG24="","",INDEX('出納簿シート'!G:G,$AG24))</f>
      </c>
      <c r="W24" s="164"/>
      <c r="X24" s="164"/>
      <c r="Y24" s="164"/>
      <c r="Z24" s="164"/>
      <c r="AA24" s="164">
        <f t="shared" si="0"/>
      </c>
      <c r="AB24" s="164"/>
      <c r="AC24" s="164"/>
      <c r="AD24" s="164"/>
      <c r="AE24" s="164"/>
      <c r="AF24" s="136"/>
      <c r="AG24" s="141">
        <f>IF(ISERROR(SMALL('出納簿シート'!L:L,$A24)),"",SMALL('出納簿シート'!L:L,$A24))</f>
      </c>
      <c r="AH24" s="135"/>
      <c r="AI24" s="149"/>
      <c r="AJ24" s="148"/>
      <c r="AK24" s="136"/>
      <c r="AL24" s="136"/>
    </row>
    <row r="25" spans="1:38" ht="42" customHeight="1">
      <c r="A25" s="25">
        <v>8</v>
      </c>
      <c r="B25" s="208">
        <f>IF($AG25="","",INDEX('出納簿シート'!B:B,$AG25))</f>
      </c>
      <c r="C25" s="208"/>
      <c r="D25" s="169">
        <f>IF($AG25="","",INDEX('出納簿シート'!A:A,$AG25))</f>
      </c>
      <c r="E25" s="169"/>
      <c r="F25" s="169"/>
      <c r="G25" s="163">
        <f>IF($AG25="","",INDEX('出納簿シート'!F:F,$AG25))</f>
      </c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4">
        <f>IF($AG25="","",INDEX('出納簿シート'!G:G,$AG25))</f>
      </c>
      <c r="W25" s="164"/>
      <c r="X25" s="164"/>
      <c r="Y25" s="164"/>
      <c r="Z25" s="164"/>
      <c r="AA25" s="164">
        <f t="shared" si="0"/>
      </c>
      <c r="AB25" s="164"/>
      <c r="AC25" s="164"/>
      <c r="AD25" s="164"/>
      <c r="AE25" s="164"/>
      <c r="AF25" s="136"/>
      <c r="AG25" s="141">
        <f>IF(ISERROR(SMALL('出納簿シート'!L:L,$A25)),"",SMALL('出納簿シート'!L:L,$A25))</f>
      </c>
      <c r="AH25" s="135"/>
      <c r="AI25" s="149"/>
      <c r="AJ25" s="148"/>
      <c r="AK25" s="136"/>
      <c r="AL25" s="136"/>
    </row>
    <row r="26" spans="1:38" ht="60.75" customHeight="1">
      <c r="A26" s="25">
        <v>9</v>
      </c>
      <c r="B26" s="208">
        <f>IF($AG26="","",INDEX('出納簿シート'!B:B,$AG26))</f>
      </c>
      <c r="C26" s="208"/>
      <c r="D26" s="169">
        <f>IF($AG26="","",INDEX('出納簿シート'!A:A,$AG26))</f>
      </c>
      <c r="E26" s="169"/>
      <c r="F26" s="169"/>
      <c r="G26" s="163">
        <f>IF($AG26="","",INDEX('出納簿シート'!F:F,$AG26))</f>
      </c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4">
        <f>IF($AG26="","",INDEX('出納簿シート'!G:G,$AG26))</f>
      </c>
      <c r="W26" s="164"/>
      <c r="X26" s="164"/>
      <c r="Y26" s="164"/>
      <c r="Z26" s="164"/>
      <c r="AA26" s="164">
        <f t="shared" si="0"/>
      </c>
      <c r="AB26" s="164"/>
      <c r="AC26" s="164"/>
      <c r="AD26" s="164"/>
      <c r="AE26" s="164"/>
      <c r="AF26" s="136"/>
      <c r="AG26" s="141">
        <f>IF(ISERROR(SMALL('出納簿シート'!L:L,$A26)),"",SMALL('出納簿シート'!L:L,$A26))</f>
      </c>
      <c r="AH26" s="135"/>
      <c r="AI26" s="149"/>
      <c r="AJ26" s="148"/>
      <c r="AK26" s="136"/>
      <c r="AL26" s="136"/>
    </row>
    <row r="27" spans="1:38" ht="66" customHeight="1">
      <c r="A27" s="25">
        <v>10</v>
      </c>
      <c r="B27" s="208">
        <f>IF($AG27="","",INDEX('出納簿シート'!B:B,$AG27))</f>
      </c>
      <c r="C27" s="208"/>
      <c r="D27" s="169">
        <f>IF($AG27="","",INDEX('出納簿シート'!A:A,$AG27))</f>
      </c>
      <c r="E27" s="169"/>
      <c r="F27" s="169"/>
      <c r="G27" s="163">
        <f>IF($AG27="","",INDEX('出納簿シート'!F:F,$AG27))</f>
      </c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4">
        <f>IF($AG27="","",INDEX('出納簿シート'!G:G,$AG27))</f>
      </c>
      <c r="W27" s="164"/>
      <c r="X27" s="164"/>
      <c r="Y27" s="164"/>
      <c r="Z27" s="164"/>
      <c r="AA27" s="164">
        <f t="shared" si="0"/>
      </c>
      <c r="AB27" s="164"/>
      <c r="AC27" s="164"/>
      <c r="AD27" s="164"/>
      <c r="AE27" s="164"/>
      <c r="AF27" s="136"/>
      <c r="AG27" s="141">
        <f>IF(ISERROR(SMALL('出納簿シート'!L:L,$A27)),"",SMALL('出納簿シート'!L:L,$A27))</f>
      </c>
      <c r="AH27" s="135"/>
      <c r="AI27" s="149"/>
      <c r="AJ27" s="148"/>
      <c r="AK27" s="136"/>
      <c r="AL27" s="136"/>
    </row>
    <row r="28" spans="1:38" ht="42" customHeight="1">
      <c r="A28" s="25">
        <v>11</v>
      </c>
      <c r="B28" s="208">
        <f>IF($AG28="","",INDEX('出納簿シート'!B:B,$AG28))</f>
      </c>
      <c r="C28" s="208"/>
      <c r="D28" s="169">
        <f>IF($AG28="","",INDEX('出納簿シート'!A:A,$AG28))</f>
      </c>
      <c r="E28" s="169"/>
      <c r="F28" s="169"/>
      <c r="G28" s="163">
        <f>IF($AG28="","",INDEX('出納簿シート'!F:F,$AG28))</f>
      </c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4">
        <f>IF($AG28="","",INDEX('出納簿シート'!G:G,$AG28))</f>
      </c>
      <c r="W28" s="164"/>
      <c r="X28" s="164"/>
      <c r="Y28" s="164"/>
      <c r="Z28" s="164"/>
      <c r="AA28" s="164">
        <f t="shared" si="0"/>
      </c>
      <c r="AB28" s="164"/>
      <c r="AC28" s="164"/>
      <c r="AD28" s="164"/>
      <c r="AE28" s="164"/>
      <c r="AF28" s="136"/>
      <c r="AG28" s="141">
        <f>IF(ISERROR(SMALL('出納簿シート'!L:L,$A28)),"",SMALL('出納簿シート'!L:L,$A28))</f>
      </c>
      <c r="AH28" s="135"/>
      <c r="AI28" s="149"/>
      <c r="AJ28" s="148"/>
      <c r="AK28" s="136"/>
      <c r="AL28" s="136"/>
    </row>
    <row r="29" spans="1:38" ht="42" customHeight="1">
      <c r="A29" s="25">
        <v>12</v>
      </c>
      <c r="B29" s="208">
        <f>IF($AG29="","",INDEX('出納簿シート'!B:B,$AG29))</f>
      </c>
      <c r="C29" s="208"/>
      <c r="D29" s="169">
        <f>IF($AG29="","",INDEX('出納簿シート'!A:A,$AG29))</f>
      </c>
      <c r="E29" s="169"/>
      <c r="F29" s="169"/>
      <c r="G29" s="163">
        <f>IF($AG29="","",INDEX('出納簿シート'!F:F,$AG29))</f>
      </c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4">
        <f>IF($AG29="","",INDEX('出納簿シート'!G:G,$AG29))</f>
      </c>
      <c r="W29" s="164"/>
      <c r="X29" s="164"/>
      <c r="Y29" s="164"/>
      <c r="Z29" s="164"/>
      <c r="AA29" s="164">
        <f t="shared" si="0"/>
      </c>
      <c r="AB29" s="164"/>
      <c r="AC29" s="164"/>
      <c r="AD29" s="164"/>
      <c r="AE29" s="164"/>
      <c r="AF29" s="136"/>
      <c r="AG29" s="141">
        <f>IF(ISERROR(SMALL('出納簿シート'!L:L,$A29)),"",SMALL('出納簿シート'!L:L,$A29))</f>
      </c>
      <c r="AH29" s="135"/>
      <c r="AI29" s="149"/>
      <c r="AJ29" s="148"/>
      <c r="AK29" s="136"/>
      <c r="AL29" s="136"/>
    </row>
    <row r="30" spans="1:38" ht="42" customHeight="1">
      <c r="A30" s="25">
        <v>13</v>
      </c>
      <c r="B30" s="208">
        <f>IF($AG30="","",INDEX('出納簿シート'!B:B,$AG30))</f>
      </c>
      <c r="C30" s="208"/>
      <c r="D30" s="169">
        <f>IF($AG30="","",INDEX('出納簿シート'!A:A,$AG30))</f>
      </c>
      <c r="E30" s="169"/>
      <c r="F30" s="169"/>
      <c r="G30" s="163">
        <f>IF($AG30="","",INDEX('出納簿シート'!F:F,$AG30))</f>
      </c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4">
        <f>IF($AG30="","",INDEX('出納簿シート'!G:G,$AG30))</f>
      </c>
      <c r="W30" s="164"/>
      <c r="X30" s="164"/>
      <c r="Y30" s="164"/>
      <c r="Z30" s="164"/>
      <c r="AA30" s="164">
        <f t="shared" si="0"/>
      </c>
      <c r="AB30" s="164"/>
      <c r="AC30" s="164"/>
      <c r="AD30" s="164"/>
      <c r="AE30" s="164"/>
      <c r="AF30" s="136"/>
      <c r="AG30" s="141">
        <f>IF(ISERROR(SMALL('出納簿シート'!L:L,$A30)),"",SMALL('出納簿シート'!L:L,$A30))</f>
      </c>
      <c r="AH30" s="135"/>
      <c r="AI30" s="149"/>
      <c r="AJ30" s="148"/>
      <c r="AK30" s="136"/>
      <c r="AL30" s="136"/>
    </row>
    <row r="31" spans="1:38" ht="42" customHeight="1">
      <c r="A31" s="25">
        <v>14</v>
      </c>
      <c r="B31" s="208">
        <f>IF($AG31="","",INDEX('出納簿シート'!B:B,$AG31))</f>
      </c>
      <c r="C31" s="208"/>
      <c r="D31" s="169">
        <f>IF($AG31="","",INDEX('出納簿シート'!A:A,$AG31))</f>
      </c>
      <c r="E31" s="169"/>
      <c r="F31" s="169"/>
      <c r="G31" s="163">
        <f>IF($AG31="","",INDEX('出納簿シート'!F:F,$AG31))</f>
      </c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4">
        <f>IF($AG31="","",INDEX('出納簿シート'!G:G,$AG31))</f>
      </c>
      <c r="W31" s="164"/>
      <c r="X31" s="164"/>
      <c r="Y31" s="164"/>
      <c r="Z31" s="164"/>
      <c r="AA31" s="164">
        <f t="shared" si="0"/>
      </c>
      <c r="AB31" s="164"/>
      <c r="AC31" s="164"/>
      <c r="AD31" s="164"/>
      <c r="AE31" s="164"/>
      <c r="AF31" s="136"/>
      <c r="AG31" s="141">
        <f>IF(ISERROR(SMALL('出納簿シート'!L:L,$A31)),"",SMALL('出納簿シート'!L:L,$A31))</f>
      </c>
      <c r="AH31" s="136"/>
      <c r="AI31" s="136"/>
      <c r="AJ31" s="148"/>
      <c r="AK31" s="136"/>
      <c r="AL31" s="136"/>
    </row>
    <row r="32" spans="1:38" ht="42" customHeight="1">
      <c r="A32" s="25">
        <v>15</v>
      </c>
      <c r="B32" s="208">
        <f>IF($AG32="","",INDEX('出納簿シート'!B:B,$AG32))</f>
      </c>
      <c r="C32" s="208"/>
      <c r="D32" s="169">
        <f>IF($AG32="","",INDEX('出納簿シート'!A:A,$AG32))</f>
      </c>
      <c r="E32" s="169"/>
      <c r="F32" s="169"/>
      <c r="G32" s="163">
        <f>IF($AG32="","",INDEX('出納簿シート'!F:F,$AG32))</f>
      </c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4">
        <f>IF($AG32="","",INDEX('出納簿シート'!G:G,$AG32))</f>
      </c>
      <c r="W32" s="164"/>
      <c r="X32" s="164"/>
      <c r="Y32" s="164"/>
      <c r="Z32" s="164"/>
      <c r="AA32" s="164">
        <f t="shared" si="0"/>
      </c>
      <c r="AB32" s="164"/>
      <c r="AC32" s="164"/>
      <c r="AD32" s="164"/>
      <c r="AE32" s="164"/>
      <c r="AF32" s="136"/>
      <c r="AG32" s="141">
        <f>IF(ISERROR(SMALL('出納簿シート'!L:L,$A32)),"",SMALL('出納簿シート'!L:L,$A32))</f>
      </c>
      <c r="AH32" s="136"/>
      <c r="AI32" s="136"/>
      <c r="AJ32" s="148"/>
      <c r="AK32" s="136"/>
      <c r="AL32" s="136"/>
    </row>
    <row r="33" spans="1:38" ht="42" customHeight="1">
      <c r="A33" s="25">
        <v>16</v>
      </c>
      <c r="B33" s="208">
        <f>IF($AG33="","",INDEX('出納簿シート'!B:B,$AG33))</f>
      </c>
      <c r="C33" s="208"/>
      <c r="D33" s="169">
        <f>IF($AG33="","",INDEX('出納簿シート'!A:A,$AG33))</f>
      </c>
      <c r="E33" s="169"/>
      <c r="F33" s="169"/>
      <c r="G33" s="163">
        <f>IF($AG33="","",INDEX('出納簿シート'!F:F,$AG33))</f>
      </c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4">
        <f>IF($AG33="","",INDEX('出納簿シート'!G:G,$AG33))</f>
      </c>
      <c r="W33" s="164"/>
      <c r="X33" s="164"/>
      <c r="Y33" s="164"/>
      <c r="Z33" s="164"/>
      <c r="AA33" s="164">
        <f t="shared" si="0"/>
      </c>
      <c r="AB33" s="164"/>
      <c r="AC33" s="164"/>
      <c r="AD33" s="164"/>
      <c r="AE33" s="164"/>
      <c r="AF33" s="136"/>
      <c r="AG33" s="141">
        <f>IF(ISERROR(SMALL('出納簿シート'!L:L,$A33)),"",SMALL('出納簿シート'!L:L,$A33))</f>
      </c>
      <c r="AH33" s="136"/>
      <c r="AI33" s="136"/>
      <c r="AJ33" s="148"/>
      <c r="AK33" s="136"/>
      <c r="AL33" s="136"/>
    </row>
    <row r="34" spans="1:38" ht="42" customHeight="1">
      <c r="A34" s="25">
        <v>17</v>
      </c>
      <c r="B34" s="208">
        <f>IF($AG34="","",INDEX('出納簿シート'!B:B,$AG34))</f>
      </c>
      <c r="C34" s="208"/>
      <c r="D34" s="169">
        <f>IF($AG34="","",INDEX('出納簿シート'!A:A,$AG34))</f>
      </c>
      <c r="E34" s="169"/>
      <c r="F34" s="169"/>
      <c r="G34" s="163">
        <f>IF($AG34="","",INDEX('出納簿シート'!F:F,$AG34))</f>
      </c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4">
        <f>IF($AG34="","",INDEX('出納簿シート'!G:G,$AG34))</f>
      </c>
      <c r="W34" s="164"/>
      <c r="X34" s="164"/>
      <c r="Y34" s="164"/>
      <c r="Z34" s="164"/>
      <c r="AA34" s="164">
        <f t="shared" si="0"/>
      </c>
      <c r="AB34" s="164"/>
      <c r="AC34" s="164"/>
      <c r="AD34" s="164"/>
      <c r="AE34" s="164"/>
      <c r="AF34" s="136"/>
      <c r="AG34" s="141">
        <f>IF(ISERROR(SMALL('出納簿シート'!L:L,$A34)),"",SMALL('出納簿シート'!L:L,$A34))</f>
      </c>
      <c r="AH34" s="136"/>
      <c r="AI34" s="136"/>
      <c r="AJ34" s="148"/>
      <c r="AK34" s="136"/>
      <c r="AL34" s="136"/>
    </row>
    <row r="35" spans="1:36" ht="42" customHeight="1">
      <c r="A35" s="25">
        <v>18</v>
      </c>
      <c r="B35" s="208">
        <f>IF($AG35="","",INDEX('出納簿シート'!B:B,$AG35))</f>
      </c>
      <c r="C35" s="208"/>
      <c r="D35" s="169">
        <f>IF($AG35="","",INDEX('出納簿シート'!A:A,$AG35))</f>
      </c>
      <c r="E35" s="169"/>
      <c r="F35" s="169"/>
      <c r="G35" s="163">
        <f>IF($AG35="","",INDEX('出納簿シート'!F:F,$AG35))</f>
      </c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4">
        <f>IF($AG35="","",INDEX('出納簿シート'!G:G,$AG35))</f>
      </c>
      <c r="W35" s="164"/>
      <c r="X35" s="164"/>
      <c r="Y35" s="164"/>
      <c r="Z35" s="164"/>
      <c r="AA35" s="164">
        <f t="shared" si="0"/>
      </c>
      <c r="AB35" s="164"/>
      <c r="AC35" s="164"/>
      <c r="AD35" s="164"/>
      <c r="AE35" s="164"/>
      <c r="AG35" s="38">
        <f>IF(ISERROR(SMALL('出納簿シート'!L:L,$A35)),"",SMALL('出納簿シート'!L:L,$A35))</f>
      </c>
      <c r="AJ35" s="48"/>
    </row>
    <row r="36" spans="1:33" ht="42" customHeight="1">
      <c r="A36" s="25">
        <v>19</v>
      </c>
      <c r="B36" s="208">
        <f>IF($AG36="","",INDEX('出納簿シート'!B:B,$AG36))</f>
      </c>
      <c r="C36" s="208"/>
      <c r="D36" s="169">
        <f>IF($AG36="","",INDEX('出納簿シート'!A:A,$AG36))</f>
      </c>
      <c r="E36" s="169"/>
      <c r="F36" s="169"/>
      <c r="G36" s="163">
        <f>IF($AG36="","",INDEX('出納簿シート'!F:F,$AG36))</f>
      </c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4">
        <f>IF($AG36="","",INDEX('出納簿シート'!G:G,$AG36))</f>
      </c>
      <c r="W36" s="164"/>
      <c r="X36" s="164"/>
      <c r="Y36" s="164"/>
      <c r="Z36" s="164"/>
      <c r="AA36" s="164">
        <f t="shared" si="0"/>
      </c>
      <c r="AB36" s="164"/>
      <c r="AC36" s="164"/>
      <c r="AD36" s="164"/>
      <c r="AE36" s="164"/>
      <c r="AG36" s="38">
        <f>IF(ISERROR(SMALL('出納簿シート'!L:L,$A36)),"",SMALL('出納簿シート'!L:L,$A36))</f>
      </c>
    </row>
    <row r="37" spans="1:33" ht="42" customHeight="1">
      <c r="A37" s="25">
        <v>20</v>
      </c>
      <c r="B37" s="208">
        <f>IF($AG37="","",INDEX('出納簿シート'!B:B,$AG37))</f>
      </c>
      <c r="C37" s="208"/>
      <c r="D37" s="169">
        <f>IF($AG37="","",INDEX('出納簿シート'!A:A,$AG37))</f>
      </c>
      <c r="E37" s="169"/>
      <c r="F37" s="169"/>
      <c r="G37" s="163">
        <f>IF($AG37="","",INDEX('出納簿シート'!F:F,$AG37))</f>
      </c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4">
        <f>IF($AG37="","",INDEX('出納簿シート'!G:G,$AG37))</f>
      </c>
      <c r="W37" s="164"/>
      <c r="X37" s="164"/>
      <c r="Y37" s="164"/>
      <c r="Z37" s="164"/>
      <c r="AA37" s="164">
        <f t="shared" si="0"/>
      </c>
      <c r="AB37" s="164"/>
      <c r="AC37" s="164"/>
      <c r="AD37" s="164"/>
      <c r="AE37" s="164"/>
      <c r="AG37" s="38">
        <f>IF(ISERROR(SMALL('出納簿シート'!L:L,$A37)),"",SMALL('出納簿シート'!L:L,$A37))</f>
      </c>
    </row>
    <row r="38" spans="1:33" ht="54" customHeight="1">
      <c r="A38" s="25">
        <v>21</v>
      </c>
      <c r="B38" s="208">
        <f>IF($AG38="","",INDEX('出納簿シート'!B:B,$AG38))</f>
      </c>
      <c r="C38" s="208"/>
      <c r="D38" s="169">
        <f>IF($AG38="","",INDEX('出納簿シート'!A:A,$AG38))</f>
      </c>
      <c r="E38" s="169"/>
      <c r="F38" s="169"/>
      <c r="G38" s="163">
        <f>IF($AG38="","",INDEX('出納簿シート'!F:F,$AG38))</f>
      </c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4">
        <f>IF($AG38="","",INDEX('出納簿シート'!G:G,$AG38))</f>
      </c>
      <c r="W38" s="164"/>
      <c r="X38" s="164"/>
      <c r="Y38" s="164"/>
      <c r="Z38" s="164"/>
      <c r="AA38" s="164">
        <f t="shared" si="0"/>
      </c>
      <c r="AB38" s="164"/>
      <c r="AC38" s="164"/>
      <c r="AD38" s="164"/>
      <c r="AE38" s="164"/>
      <c r="AG38" s="38">
        <f>IF(ISERROR(SMALL('出納簿シート'!L:L,$A38)),"",SMALL('出納簿シート'!L:L,$A38))</f>
      </c>
    </row>
    <row r="39" spans="1:33" ht="42" customHeight="1">
      <c r="A39" s="25">
        <v>22</v>
      </c>
      <c r="B39" s="208">
        <f>IF($AG39="","",INDEX('出納簿シート'!B:B,$AG39))</f>
      </c>
      <c r="C39" s="208"/>
      <c r="D39" s="169">
        <f>IF($AG39="","",INDEX('出納簿シート'!A:A,$AG39))</f>
      </c>
      <c r="E39" s="169"/>
      <c r="F39" s="169"/>
      <c r="G39" s="163">
        <f>IF($AG39="","",INDEX('出納簿シート'!F:F,$AG39))</f>
      </c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4">
        <f>IF($AG39="","",INDEX('出納簿シート'!G:G,$AG39))</f>
      </c>
      <c r="W39" s="164"/>
      <c r="X39" s="164"/>
      <c r="Y39" s="164"/>
      <c r="Z39" s="164"/>
      <c r="AA39" s="164">
        <f t="shared" si="0"/>
      </c>
      <c r="AB39" s="164"/>
      <c r="AC39" s="164"/>
      <c r="AD39" s="164"/>
      <c r="AE39" s="164"/>
      <c r="AG39" s="38">
        <f>IF(ISERROR(SMALL('出納簿シート'!L:L,$A39)),"",SMALL('出納簿シート'!L:L,$A39))</f>
      </c>
    </row>
    <row r="40" spans="1:33" ht="42" customHeight="1">
      <c r="A40" s="25">
        <v>23</v>
      </c>
      <c r="B40" s="208">
        <f>IF($AG40="","",INDEX('出納簿シート'!B:B,$AG40))</f>
      </c>
      <c r="C40" s="208"/>
      <c r="D40" s="169">
        <f>IF($AG40="","",INDEX('出納簿シート'!A:A,$AG40))</f>
      </c>
      <c r="E40" s="169"/>
      <c r="F40" s="169"/>
      <c r="G40" s="163">
        <f>IF($AG40="","",INDEX('出納簿シート'!F:F,$AG40))</f>
      </c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4">
        <f>IF($AG40="","",INDEX('出納簿シート'!G:G,$AG40))</f>
      </c>
      <c r="W40" s="164"/>
      <c r="X40" s="164"/>
      <c r="Y40" s="164"/>
      <c r="Z40" s="164"/>
      <c r="AA40" s="164">
        <f t="shared" si="0"/>
      </c>
      <c r="AB40" s="164"/>
      <c r="AC40" s="164"/>
      <c r="AD40" s="164"/>
      <c r="AE40" s="164"/>
      <c r="AG40" s="38">
        <f>IF(ISERROR(SMALL('出納簿シート'!L:L,$A40)),"",SMALL('出納簿シート'!L:L,$A40))</f>
      </c>
    </row>
    <row r="41" spans="1:33" ht="52.5" customHeight="1">
      <c r="A41" s="25">
        <v>24</v>
      </c>
      <c r="B41" s="208">
        <f>IF($AG41="","",INDEX('出納簿シート'!B:B,$AG41))</f>
      </c>
      <c r="C41" s="208"/>
      <c r="D41" s="169">
        <f>IF($AG41="","",INDEX('出納簿シート'!A:A,$AG41))</f>
      </c>
      <c r="E41" s="169"/>
      <c r="F41" s="169"/>
      <c r="G41" s="163">
        <f>IF($AG41="","",INDEX('出納簿シート'!F:F,$AG41))</f>
      </c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4">
        <f>IF($AG41="","",INDEX('出納簿シート'!G:G,$AG41))</f>
      </c>
      <c r="W41" s="164"/>
      <c r="X41" s="164"/>
      <c r="Y41" s="164"/>
      <c r="Z41" s="164"/>
      <c r="AA41" s="164">
        <f t="shared" si="0"/>
      </c>
      <c r="AB41" s="164"/>
      <c r="AC41" s="164"/>
      <c r="AD41" s="164"/>
      <c r="AE41" s="164"/>
      <c r="AG41" s="38">
        <f>IF(ISERROR(SMALL('出納簿シート'!L:L,$A41)),"",SMALL('出納簿シート'!L:L,$A41))</f>
      </c>
    </row>
    <row r="42" spans="1:33" ht="42" customHeight="1">
      <c r="A42" s="25">
        <v>25</v>
      </c>
      <c r="B42" s="208">
        <f>IF($AG42="","",INDEX('出納簿シート'!B:B,$AG42))</f>
      </c>
      <c r="C42" s="208"/>
      <c r="D42" s="169">
        <f>IF($AG42="","",INDEX('出納簿シート'!A:A,$AG42))</f>
      </c>
      <c r="E42" s="169"/>
      <c r="F42" s="169"/>
      <c r="G42" s="163">
        <f>IF($AG42="","",INDEX('出納簿シート'!F:F,$AG42))</f>
      </c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4">
        <f>IF($AG42="","",INDEX('出納簿シート'!G:G,$AG42))</f>
      </c>
      <c r="W42" s="164"/>
      <c r="X42" s="164"/>
      <c r="Y42" s="164"/>
      <c r="Z42" s="164"/>
      <c r="AA42" s="164">
        <f t="shared" si="0"/>
      </c>
      <c r="AB42" s="164"/>
      <c r="AC42" s="164"/>
      <c r="AD42" s="164"/>
      <c r="AE42" s="164"/>
      <c r="AG42" s="38">
        <f>IF(ISERROR(SMALL('出納簿シート'!L:L,$A42)),"",SMALL('出納簿シート'!L:L,$A42))</f>
      </c>
    </row>
    <row r="43" spans="1:33" ht="42" customHeight="1">
      <c r="A43" s="25">
        <v>26</v>
      </c>
      <c r="B43" s="208">
        <f>IF($AG43="","",INDEX('出納簿シート'!B:B,$AG43))</f>
      </c>
      <c r="C43" s="208"/>
      <c r="D43" s="169">
        <f>IF($AG43="","",INDEX('出納簿シート'!A:A,$AG43))</f>
      </c>
      <c r="E43" s="169"/>
      <c r="F43" s="169"/>
      <c r="G43" s="163">
        <f>IF($AG43="","",INDEX('出納簿シート'!F:F,$AG43))</f>
      </c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4">
        <f>IF($AG43="","",INDEX('出納簿シート'!G:G,$AG43))</f>
      </c>
      <c r="W43" s="164"/>
      <c r="X43" s="164"/>
      <c r="Y43" s="164"/>
      <c r="Z43" s="164"/>
      <c r="AA43" s="164">
        <f t="shared" si="0"/>
      </c>
      <c r="AB43" s="164"/>
      <c r="AC43" s="164"/>
      <c r="AD43" s="164"/>
      <c r="AE43" s="164"/>
      <c r="AG43" s="38">
        <f>IF(ISERROR(SMALL('出納簿シート'!L:L,$A43)),"",SMALL('出納簿シート'!L:L,$A43))</f>
      </c>
    </row>
    <row r="44" spans="1:33" ht="42" customHeight="1">
      <c r="A44" s="25">
        <v>27</v>
      </c>
      <c r="B44" s="208">
        <f>IF($AG44="","",INDEX('出納簿シート'!B:B,$AG44))</f>
      </c>
      <c r="C44" s="208"/>
      <c r="D44" s="169">
        <f>IF($AG44="","",INDEX('出納簿シート'!A:A,$AG44))</f>
      </c>
      <c r="E44" s="169"/>
      <c r="F44" s="169"/>
      <c r="G44" s="163">
        <f>IF($AG44="","",INDEX('出納簿シート'!F:F,$AG44))</f>
      </c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4">
        <f>IF($AG44="","",INDEX('出納簿シート'!G:G,$AG44))</f>
      </c>
      <c r="W44" s="164"/>
      <c r="X44" s="164"/>
      <c r="Y44" s="164"/>
      <c r="Z44" s="164"/>
      <c r="AA44" s="164">
        <f t="shared" si="0"/>
      </c>
      <c r="AB44" s="164"/>
      <c r="AC44" s="164"/>
      <c r="AD44" s="164"/>
      <c r="AE44" s="164"/>
      <c r="AG44" s="38">
        <f>IF(ISERROR(SMALL('出納簿シート'!L:L,$A44)),"",SMALL('出納簿シート'!L:L,$A44))</f>
      </c>
    </row>
    <row r="45" spans="1:33" ht="42" customHeight="1">
      <c r="A45" s="25">
        <v>28</v>
      </c>
      <c r="B45" s="208">
        <f>IF($AG45="","",INDEX('出納簿シート'!B:B,$AG45))</f>
      </c>
      <c r="C45" s="208"/>
      <c r="D45" s="169">
        <f>IF($AG45="","",INDEX('出納簿シート'!A:A,$AG45))</f>
      </c>
      <c r="E45" s="169"/>
      <c r="F45" s="169"/>
      <c r="G45" s="163">
        <f>IF($AG45="","",INDEX('出納簿シート'!F:F,$AG45))</f>
      </c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4">
        <f>IF($AG45="","",INDEX('出納簿シート'!G:G,$AG45))</f>
      </c>
      <c r="W45" s="164"/>
      <c r="X45" s="164"/>
      <c r="Y45" s="164"/>
      <c r="Z45" s="164"/>
      <c r="AA45" s="164">
        <f t="shared" si="0"/>
      </c>
      <c r="AB45" s="164"/>
      <c r="AC45" s="164"/>
      <c r="AD45" s="164"/>
      <c r="AE45" s="164"/>
      <c r="AG45" s="38">
        <f>IF(ISERROR(SMALL('出納簿シート'!L:L,$A45)),"",SMALL('出納簿シート'!L:L,$A45))</f>
      </c>
    </row>
    <row r="46" spans="1:33" ht="42" customHeight="1">
      <c r="A46" s="25">
        <v>29</v>
      </c>
      <c r="B46" s="208">
        <f>IF($AG46="","",INDEX('出納簿シート'!B:B,$AG46))</f>
      </c>
      <c r="C46" s="208"/>
      <c r="D46" s="169">
        <f>IF($AG46="","",INDEX('出納簿シート'!A:A,$AG46))</f>
      </c>
      <c r="E46" s="169"/>
      <c r="F46" s="169"/>
      <c r="G46" s="163">
        <f>IF($AG46="","",INDEX('出納簿シート'!F:F,$AG46))</f>
      </c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4">
        <f>IF($AG46="","",INDEX('出納簿シート'!G:G,$AG46))</f>
      </c>
      <c r="W46" s="164"/>
      <c r="X46" s="164"/>
      <c r="Y46" s="164"/>
      <c r="Z46" s="164"/>
      <c r="AA46" s="164">
        <f t="shared" si="0"/>
      </c>
      <c r="AB46" s="164"/>
      <c r="AC46" s="164"/>
      <c r="AD46" s="164"/>
      <c r="AE46" s="164"/>
      <c r="AG46" s="38">
        <f>IF(ISERROR(SMALL('出納簿シート'!L:L,$A46)),"",SMALL('出納簿シート'!L:L,$A46))</f>
      </c>
    </row>
    <row r="47" spans="1:33" ht="42" customHeight="1">
      <c r="A47" s="25">
        <v>30</v>
      </c>
      <c r="B47" s="208">
        <f>IF($AG47="","",INDEX('出納簿シート'!B:B,$AG47))</f>
      </c>
      <c r="C47" s="208"/>
      <c r="D47" s="169">
        <f>IF($AG47="","",INDEX('出納簿シート'!A:A,$AG47))</f>
      </c>
      <c r="E47" s="169"/>
      <c r="F47" s="169"/>
      <c r="G47" s="163">
        <f>IF($AG47="","",INDEX('出納簿シート'!F:F,$AG47))</f>
      </c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4">
        <f>IF($AG47="","",INDEX('出納簿シート'!G:G,$AG47))</f>
      </c>
      <c r="W47" s="164"/>
      <c r="X47" s="164"/>
      <c r="Y47" s="164"/>
      <c r="Z47" s="164"/>
      <c r="AA47" s="164">
        <f t="shared" si="0"/>
      </c>
      <c r="AB47" s="164"/>
      <c r="AC47" s="164"/>
      <c r="AD47" s="164"/>
      <c r="AE47" s="164"/>
      <c r="AG47" s="38">
        <f>IF(ISERROR(SMALL('出納簿シート'!L:L,$A47)),"",SMALL('出納簿シート'!L:L,$A47))</f>
      </c>
    </row>
    <row r="48" spans="1:33" ht="42" customHeight="1">
      <c r="A48" s="25">
        <v>31</v>
      </c>
      <c r="B48" s="208">
        <f>IF($AG48="","",INDEX('出納簿シート'!B:B,$AG48))</f>
      </c>
      <c r="C48" s="208"/>
      <c r="D48" s="169">
        <f>IF($AG48="","",INDEX('出納簿シート'!A:A,$AG48))</f>
      </c>
      <c r="E48" s="169"/>
      <c r="F48" s="169"/>
      <c r="G48" s="163">
        <f>IF($AG48="","",INDEX('出納簿シート'!F:F,$AG48))</f>
      </c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4">
        <f>IF($AG48="","",INDEX('出納簿シート'!G:G,$AG48))</f>
      </c>
      <c r="W48" s="164"/>
      <c r="X48" s="164"/>
      <c r="Y48" s="164"/>
      <c r="Z48" s="164"/>
      <c r="AA48" s="164">
        <f t="shared" si="0"/>
      </c>
      <c r="AB48" s="164"/>
      <c r="AC48" s="164"/>
      <c r="AD48" s="164"/>
      <c r="AE48" s="164"/>
      <c r="AG48" s="38">
        <f>IF(ISERROR(SMALL('出納簿シート'!L:L,$A48)),"",SMALL('出納簿シート'!L:L,$A48))</f>
      </c>
    </row>
    <row r="49" spans="1:33" ht="42" customHeight="1">
      <c r="A49" s="25">
        <v>32</v>
      </c>
      <c r="B49" s="208">
        <f>IF($AG49="","",INDEX('出納簿シート'!B:B,$AG49))</f>
      </c>
      <c r="C49" s="208"/>
      <c r="D49" s="169">
        <f>IF($AG49="","",INDEX('出納簿シート'!A:A,$AG49))</f>
      </c>
      <c r="E49" s="169"/>
      <c r="F49" s="169"/>
      <c r="G49" s="163">
        <f>IF($AG49="","",INDEX('出納簿シート'!F:F,$AG49))</f>
      </c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4">
        <f>IF($AG49="","",INDEX('出納簿シート'!G:G,$AG49))</f>
      </c>
      <c r="W49" s="164"/>
      <c r="X49" s="164"/>
      <c r="Y49" s="164"/>
      <c r="Z49" s="164"/>
      <c r="AA49" s="164">
        <f t="shared" si="0"/>
      </c>
      <c r="AB49" s="164"/>
      <c r="AC49" s="164"/>
      <c r="AD49" s="164"/>
      <c r="AE49" s="164"/>
      <c r="AG49" s="38">
        <f>IF(ISERROR(SMALL('出納簿シート'!L:L,$A49)),"",SMALL('出納簿シート'!L:L,$A49))</f>
      </c>
    </row>
    <row r="50" spans="1:33" ht="42" customHeight="1">
      <c r="A50" s="25">
        <v>33</v>
      </c>
      <c r="B50" s="208">
        <f>IF($AG50="","",INDEX('出納簿シート'!B:B,$AG50))</f>
      </c>
      <c r="C50" s="208"/>
      <c r="D50" s="169">
        <f>IF($AG50="","",INDEX('出納簿シート'!A:A,$AG50))</f>
      </c>
      <c r="E50" s="169"/>
      <c r="F50" s="169"/>
      <c r="G50" s="163">
        <f>IF($AG50="","",INDEX('出納簿シート'!F:F,$AG50))</f>
      </c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4">
        <f>IF($AG50="","",INDEX('出納簿シート'!G:G,$AG50))</f>
      </c>
      <c r="W50" s="164"/>
      <c r="X50" s="164"/>
      <c r="Y50" s="164"/>
      <c r="Z50" s="164"/>
      <c r="AA50" s="164">
        <f t="shared" si="0"/>
      </c>
      <c r="AB50" s="164"/>
      <c r="AC50" s="164"/>
      <c r="AD50" s="164"/>
      <c r="AE50" s="164"/>
      <c r="AG50" s="38">
        <f>IF(ISERROR(SMALL('出納簿シート'!L:L,$A50)),"",SMALL('出納簿シート'!L:L,$A50))</f>
      </c>
    </row>
    <row r="51" spans="1:33" ht="42" customHeight="1">
      <c r="A51" s="25">
        <v>34</v>
      </c>
      <c r="B51" s="208">
        <f>IF($AG51="","",INDEX('出納簿シート'!B:B,$AG51))</f>
      </c>
      <c r="C51" s="208"/>
      <c r="D51" s="169">
        <f>IF($AG51="","",INDEX('出納簿シート'!A:A,$AG51))</f>
      </c>
      <c r="E51" s="169"/>
      <c r="F51" s="169"/>
      <c r="G51" s="163">
        <f>IF($AG51="","",INDEX('出納簿シート'!F:F,$AG51))</f>
      </c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4">
        <f>IF($AG51="","",INDEX('出納簿シート'!G:G,$AG51))</f>
      </c>
      <c r="W51" s="164"/>
      <c r="X51" s="164"/>
      <c r="Y51" s="164"/>
      <c r="Z51" s="164"/>
      <c r="AA51" s="164">
        <f t="shared" si="0"/>
      </c>
      <c r="AB51" s="164"/>
      <c r="AC51" s="164"/>
      <c r="AD51" s="164"/>
      <c r="AE51" s="164"/>
      <c r="AG51" s="38">
        <f>IF(ISERROR(SMALL('出納簿シート'!L:L,$A51)),"",SMALL('出納簿シート'!L:L,$A51))</f>
      </c>
    </row>
    <row r="52" spans="1:33" ht="42" customHeight="1">
      <c r="A52" s="25">
        <v>35</v>
      </c>
      <c r="B52" s="208">
        <f>IF($AG52="","",INDEX('出納簿シート'!B:B,$AG52))</f>
      </c>
      <c r="C52" s="208"/>
      <c r="D52" s="169">
        <f>IF($AG52="","",INDEX('出納簿シート'!A:A,$AG52))</f>
      </c>
      <c r="E52" s="169"/>
      <c r="F52" s="169"/>
      <c r="G52" s="163">
        <f>IF($AG52="","",INDEX('出納簿シート'!F:F,$AG52))</f>
      </c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4">
        <f>IF($AG52="","",INDEX('出納簿シート'!G:G,$AG52))</f>
      </c>
      <c r="W52" s="164"/>
      <c r="X52" s="164"/>
      <c r="Y52" s="164"/>
      <c r="Z52" s="164"/>
      <c r="AA52" s="164">
        <f t="shared" si="0"/>
      </c>
      <c r="AB52" s="164"/>
      <c r="AC52" s="164"/>
      <c r="AD52" s="164"/>
      <c r="AE52" s="164"/>
      <c r="AG52" s="38">
        <f>IF(ISERROR(SMALL('出納簿シート'!L:L,$A52)),"",SMALL('出納簿シート'!L:L,$A52))</f>
      </c>
    </row>
    <row r="53" spans="1:33" ht="42" customHeight="1">
      <c r="A53" s="25">
        <v>36</v>
      </c>
      <c r="B53" s="208">
        <f>IF($AG53="","",INDEX('出納簿シート'!B:B,$AG53))</f>
      </c>
      <c r="C53" s="208"/>
      <c r="D53" s="169">
        <f>IF($AG53="","",INDEX('出納簿シート'!A:A,$AG53))</f>
      </c>
      <c r="E53" s="169"/>
      <c r="F53" s="169"/>
      <c r="G53" s="163">
        <f>IF($AG53="","",INDEX('出納簿シート'!F:F,$AG53))</f>
      </c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4">
        <f>IF($AG53="","",INDEX('出納簿シート'!G:G,$AG53))</f>
      </c>
      <c r="W53" s="164"/>
      <c r="X53" s="164"/>
      <c r="Y53" s="164"/>
      <c r="Z53" s="164"/>
      <c r="AA53" s="164">
        <f t="shared" si="0"/>
      </c>
      <c r="AB53" s="164"/>
      <c r="AC53" s="164"/>
      <c r="AD53" s="164"/>
      <c r="AE53" s="164"/>
      <c r="AG53" s="38">
        <f>IF(ISERROR(SMALL('出納簿シート'!L:L,$A53)),"",SMALL('出納簿シート'!L:L,$A53))</f>
      </c>
    </row>
    <row r="54" spans="1:33" ht="42" customHeight="1">
      <c r="A54" s="25">
        <v>37</v>
      </c>
      <c r="B54" s="208">
        <f>IF($AG54="","",INDEX('出納簿シート'!B:B,$AG54))</f>
      </c>
      <c r="C54" s="208"/>
      <c r="D54" s="169">
        <f>IF($AG54="","",INDEX('出納簿シート'!A:A,$AG54))</f>
      </c>
      <c r="E54" s="169"/>
      <c r="F54" s="169"/>
      <c r="G54" s="163">
        <f>IF($AG54="","",INDEX('出納簿シート'!F:F,$AG54))</f>
      </c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4">
        <f>IF($AG54="","",INDEX('出納簿シート'!G:G,$AG54))</f>
      </c>
      <c r="W54" s="164"/>
      <c r="X54" s="164"/>
      <c r="Y54" s="164"/>
      <c r="Z54" s="164"/>
      <c r="AA54" s="164">
        <f>IF(ISERROR(AA53+V54),"",AA53+V54)</f>
      </c>
      <c r="AB54" s="164"/>
      <c r="AC54" s="164"/>
      <c r="AD54" s="164"/>
      <c r="AE54" s="164"/>
      <c r="AG54" s="38">
        <f>IF(ISERROR(SMALL('出納簿シート'!L:L,$A54)),"",SMALL('出納簿シート'!L:L,$A54))</f>
      </c>
    </row>
    <row r="55" spans="1:33" ht="42" customHeight="1">
      <c r="A55" s="25">
        <v>38</v>
      </c>
      <c r="B55" s="208">
        <f>IF($AG55="","",INDEX('出納簿シート'!B:B,$AG55))</f>
      </c>
      <c r="C55" s="208"/>
      <c r="D55" s="169">
        <f>IF($AG55="","",INDEX('出納簿シート'!A:A,$AG55))</f>
      </c>
      <c r="E55" s="169"/>
      <c r="F55" s="169"/>
      <c r="G55" s="163">
        <f>IF($AG55="","",INDEX('出納簿シート'!F:F,$AG55))</f>
      </c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4">
        <f>IF($AG55="","",INDEX('出納簿シート'!G:G,$AG55))</f>
      </c>
      <c r="W55" s="164"/>
      <c r="X55" s="164"/>
      <c r="Y55" s="164"/>
      <c r="Z55" s="164"/>
      <c r="AA55" s="164">
        <f aca="true" t="shared" si="1" ref="AA55:AA75">IF(ISERROR(AA54+V55),"",AA54+V55)</f>
      </c>
      <c r="AB55" s="164"/>
      <c r="AC55" s="164"/>
      <c r="AD55" s="164"/>
      <c r="AE55" s="164"/>
      <c r="AG55" s="38">
        <f>IF(ISERROR(SMALL('出納簿シート'!L:L,$A55)),"",SMALL('出納簿シート'!L:L,$A55))</f>
      </c>
    </row>
    <row r="56" spans="1:33" ht="42" customHeight="1">
      <c r="A56" s="25">
        <v>39</v>
      </c>
      <c r="B56" s="208">
        <f>IF($AG56="","",INDEX('出納簿シート'!B:B,$AG56))</f>
      </c>
      <c r="C56" s="208"/>
      <c r="D56" s="169">
        <f>IF($AG56="","",INDEX('出納簿シート'!A:A,$AG56))</f>
      </c>
      <c r="E56" s="169"/>
      <c r="F56" s="169"/>
      <c r="G56" s="163">
        <f>IF($AG56="","",INDEX('出納簿シート'!F:F,$AG56))</f>
      </c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4">
        <f>IF($AG56="","",INDEX('出納簿シート'!G:G,$AG56))</f>
      </c>
      <c r="W56" s="164"/>
      <c r="X56" s="164"/>
      <c r="Y56" s="164"/>
      <c r="Z56" s="164"/>
      <c r="AA56" s="164">
        <f t="shared" si="1"/>
      </c>
      <c r="AB56" s="164"/>
      <c r="AC56" s="164"/>
      <c r="AD56" s="164"/>
      <c r="AE56" s="164"/>
      <c r="AG56" s="38">
        <f>IF(ISERROR(SMALL('出納簿シート'!L:L,$A56)),"",SMALL('出納簿シート'!L:L,$A56))</f>
      </c>
    </row>
    <row r="57" spans="1:33" ht="42" customHeight="1">
      <c r="A57" s="25">
        <v>40</v>
      </c>
      <c r="B57" s="208">
        <f>IF($AG57="","",INDEX('出納簿シート'!B:B,$AG57))</f>
      </c>
      <c r="C57" s="208"/>
      <c r="D57" s="169">
        <f>IF($AG57="","",INDEX('出納簿シート'!A:A,$AG57))</f>
      </c>
      <c r="E57" s="169"/>
      <c r="F57" s="169"/>
      <c r="G57" s="163">
        <f>IF($AG57="","",INDEX('出納簿シート'!F:F,$AG57))</f>
      </c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4">
        <f>IF($AG57="","",INDEX('出納簿シート'!G:G,$AG57))</f>
      </c>
      <c r="W57" s="164"/>
      <c r="X57" s="164"/>
      <c r="Y57" s="164"/>
      <c r="Z57" s="164"/>
      <c r="AA57" s="164">
        <f t="shared" si="1"/>
      </c>
      <c r="AB57" s="164"/>
      <c r="AC57" s="164"/>
      <c r="AD57" s="164"/>
      <c r="AE57" s="164"/>
      <c r="AG57" s="38">
        <f>IF(ISERROR(SMALL('出納簿シート'!L:L,$A57)),"",SMALL('出納簿シート'!L:L,$A57))</f>
      </c>
    </row>
    <row r="58" spans="1:33" ht="42" customHeight="1">
      <c r="A58" s="25">
        <v>41</v>
      </c>
      <c r="B58" s="208">
        <f>IF($AG58="","",INDEX('出納簿シート'!B:B,$AG58))</f>
      </c>
      <c r="C58" s="208"/>
      <c r="D58" s="169">
        <f>IF($AG58="","",INDEX('出納簿シート'!A:A,$AG58))</f>
      </c>
      <c r="E58" s="169"/>
      <c r="F58" s="169"/>
      <c r="G58" s="163">
        <f>IF($AG58="","",INDEX('出納簿シート'!F:F,$AG58))</f>
      </c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4">
        <f>IF($AG58="","",INDEX('出納簿シート'!G:G,$AG58))</f>
      </c>
      <c r="W58" s="164"/>
      <c r="X58" s="164"/>
      <c r="Y58" s="164"/>
      <c r="Z58" s="164"/>
      <c r="AA58" s="164">
        <f t="shared" si="1"/>
      </c>
      <c r="AB58" s="164"/>
      <c r="AC58" s="164"/>
      <c r="AD58" s="164"/>
      <c r="AE58" s="164"/>
      <c r="AG58" s="38">
        <f>IF(ISERROR(SMALL('出納簿シート'!L:L,$A58)),"",SMALL('出納簿シート'!L:L,$A58))</f>
      </c>
    </row>
    <row r="59" spans="1:33" ht="42" customHeight="1">
      <c r="A59" s="25">
        <v>42</v>
      </c>
      <c r="B59" s="208">
        <f>IF($AG59="","",INDEX('出納簿シート'!B:B,$AG59))</f>
      </c>
      <c r="C59" s="208"/>
      <c r="D59" s="169">
        <f>IF($AG59="","",INDEX('出納簿シート'!A:A,$AG59))</f>
      </c>
      <c r="E59" s="169"/>
      <c r="F59" s="169"/>
      <c r="G59" s="163">
        <f>IF($AG59="","",INDEX('出納簿シート'!F:F,$AG59))</f>
      </c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4">
        <f>IF($AG59="","",INDEX('出納簿シート'!G:G,$AG59))</f>
      </c>
      <c r="W59" s="164"/>
      <c r="X59" s="164"/>
      <c r="Y59" s="164"/>
      <c r="Z59" s="164"/>
      <c r="AA59" s="164">
        <f t="shared" si="1"/>
      </c>
      <c r="AB59" s="164"/>
      <c r="AC59" s="164"/>
      <c r="AD59" s="164"/>
      <c r="AE59" s="164"/>
      <c r="AG59" s="38">
        <f>IF(ISERROR(SMALL('出納簿シート'!L:L,$A59)),"",SMALL('出納簿シート'!L:L,$A59))</f>
      </c>
    </row>
    <row r="60" spans="1:33" ht="42" customHeight="1">
      <c r="A60" s="25">
        <v>43</v>
      </c>
      <c r="B60" s="208">
        <f>IF($AG60="","",INDEX('出納簿シート'!B:B,$AG60))</f>
      </c>
      <c r="C60" s="208"/>
      <c r="D60" s="169">
        <f>IF($AG60="","",INDEX('出納簿シート'!A:A,$AG60))</f>
      </c>
      <c r="E60" s="169"/>
      <c r="F60" s="169"/>
      <c r="G60" s="163">
        <f>IF($AG60="","",INDEX('出納簿シート'!F:F,$AG60))</f>
      </c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4">
        <f>IF($AG60="","",INDEX('出納簿シート'!G:G,$AG60))</f>
      </c>
      <c r="W60" s="164"/>
      <c r="X60" s="164"/>
      <c r="Y60" s="164"/>
      <c r="Z60" s="164"/>
      <c r="AA60" s="164">
        <f t="shared" si="1"/>
      </c>
      <c r="AB60" s="164"/>
      <c r="AC60" s="164"/>
      <c r="AD60" s="164"/>
      <c r="AE60" s="164"/>
      <c r="AG60" s="38">
        <f>IF(ISERROR(SMALL('出納簿シート'!L:L,$A60)),"",SMALL('出納簿シート'!L:L,$A60))</f>
      </c>
    </row>
    <row r="61" spans="1:33" ht="42" customHeight="1">
      <c r="A61" s="25">
        <v>44</v>
      </c>
      <c r="B61" s="208">
        <f>IF($AG61="","",INDEX('出納簿シート'!B:B,$AG61))</f>
      </c>
      <c r="C61" s="208"/>
      <c r="D61" s="169">
        <f>IF($AG61="","",INDEX('出納簿シート'!A:A,$AG61))</f>
      </c>
      <c r="E61" s="169"/>
      <c r="F61" s="169"/>
      <c r="G61" s="163">
        <f>IF($AG61="","",INDEX('出納簿シート'!F:F,$AG61))</f>
      </c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4">
        <f>IF($AG61="","",INDEX('出納簿シート'!G:G,$AG61))</f>
      </c>
      <c r="W61" s="164"/>
      <c r="X61" s="164"/>
      <c r="Y61" s="164"/>
      <c r="Z61" s="164"/>
      <c r="AA61" s="164">
        <f t="shared" si="1"/>
      </c>
      <c r="AB61" s="164"/>
      <c r="AC61" s="164"/>
      <c r="AD61" s="164"/>
      <c r="AE61" s="164"/>
      <c r="AG61" s="38">
        <f>IF(ISERROR(SMALL('出納簿シート'!L:L,$A61)),"",SMALL('出納簿シート'!L:L,$A61))</f>
      </c>
    </row>
    <row r="62" spans="1:33" ht="42" customHeight="1">
      <c r="A62" s="25">
        <v>45</v>
      </c>
      <c r="B62" s="208">
        <f>IF($AG62="","",INDEX('出納簿シート'!B:B,$AG62))</f>
      </c>
      <c r="C62" s="208"/>
      <c r="D62" s="169">
        <f>IF($AG62="","",INDEX('出納簿シート'!A:A,$AG62))</f>
      </c>
      <c r="E62" s="169"/>
      <c r="F62" s="169"/>
      <c r="G62" s="163">
        <f>IF($AG62="","",INDEX('出納簿シート'!F:F,$AG62))</f>
      </c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4">
        <f>IF($AG62="","",INDEX('出納簿シート'!G:G,$AG62))</f>
      </c>
      <c r="W62" s="164"/>
      <c r="X62" s="164"/>
      <c r="Y62" s="164"/>
      <c r="Z62" s="164"/>
      <c r="AA62" s="164">
        <f t="shared" si="1"/>
      </c>
      <c r="AB62" s="164"/>
      <c r="AC62" s="164"/>
      <c r="AD62" s="164"/>
      <c r="AE62" s="164"/>
      <c r="AG62" s="38">
        <f>IF(ISERROR(SMALL('出納簿シート'!L:L,$A62)),"",SMALL('出納簿シート'!L:L,$A62))</f>
      </c>
    </row>
    <row r="63" spans="1:33" ht="42" customHeight="1">
      <c r="A63" s="25">
        <v>46</v>
      </c>
      <c r="B63" s="208">
        <f>IF($AG63="","",INDEX('出納簿シート'!B:B,$AG63))</f>
      </c>
      <c r="C63" s="208"/>
      <c r="D63" s="169">
        <f>IF($AG63="","",INDEX('出納簿シート'!A:A,$AG63))</f>
      </c>
      <c r="E63" s="169"/>
      <c r="F63" s="169"/>
      <c r="G63" s="163">
        <f>IF($AG63="","",INDEX('出納簿シート'!F:F,$AG63))</f>
      </c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4">
        <f>IF($AG63="","",INDEX('出納簿シート'!G:G,$AG63))</f>
      </c>
      <c r="W63" s="164"/>
      <c r="X63" s="164"/>
      <c r="Y63" s="164"/>
      <c r="Z63" s="164"/>
      <c r="AA63" s="164">
        <f t="shared" si="1"/>
      </c>
      <c r="AB63" s="164"/>
      <c r="AC63" s="164"/>
      <c r="AD63" s="164"/>
      <c r="AE63" s="164"/>
      <c r="AG63" s="38">
        <f>IF(ISERROR(SMALL('出納簿シート'!L:L,$A63)),"",SMALL('出納簿シート'!L:L,$A63))</f>
      </c>
    </row>
    <row r="64" spans="1:33" ht="42" customHeight="1">
      <c r="A64" s="25">
        <v>47</v>
      </c>
      <c r="B64" s="208">
        <f>IF($AG64="","",INDEX('出納簿シート'!B:B,$AG64))</f>
      </c>
      <c r="C64" s="208"/>
      <c r="D64" s="169">
        <f>IF($AG64="","",INDEX('出納簿シート'!A:A,$AG64))</f>
      </c>
      <c r="E64" s="169"/>
      <c r="F64" s="169"/>
      <c r="G64" s="163">
        <f>IF($AG64="","",INDEX('出納簿シート'!F:F,$AG64))</f>
      </c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4">
        <f>IF($AG64="","",INDEX('出納簿シート'!G:G,$AG64))</f>
      </c>
      <c r="W64" s="164"/>
      <c r="X64" s="164"/>
      <c r="Y64" s="164"/>
      <c r="Z64" s="164"/>
      <c r="AA64" s="164">
        <f t="shared" si="1"/>
      </c>
      <c r="AB64" s="164"/>
      <c r="AC64" s="164"/>
      <c r="AD64" s="164"/>
      <c r="AE64" s="164"/>
      <c r="AG64" s="38">
        <f>IF(ISERROR(SMALL('出納簿シート'!L:L,$A64)),"",SMALL('出納簿シート'!L:L,$A64))</f>
      </c>
    </row>
    <row r="65" spans="1:33" ht="42" customHeight="1">
      <c r="A65" s="25">
        <v>48</v>
      </c>
      <c r="B65" s="208">
        <f>IF($AG65="","",INDEX('出納簿シート'!B:B,$AG65))</f>
      </c>
      <c r="C65" s="208"/>
      <c r="D65" s="169">
        <f>IF($AG65="","",INDEX('出納簿シート'!A:A,$AG65))</f>
      </c>
      <c r="E65" s="169"/>
      <c r="F65" s="169"/>
      <c r="G65" s="163">
        <f>IF($AG65="","",INDEX('出納簿シート'!F:F,$AG65))</f>
      </c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4">
        <f>IF($AG65="","",INDEX('出納簿シート'!G:G,$AG65))</f>
      </c>
      <c r="W65" s="164"/>
      <c r="X65" s="164"/>
      <c r="Y65" s="164"/>
      <c r="Z65" s="164"/>
      <c r="AA65" s="164">
        <f t="shared" si="1"/>
      </c>
      <c r="AB65" s="164"/>
      <c r="AC65" s="164"/>
      <c r="AD65" s="164"/>
      <c r="AE65" s="164"/>
      <c r="AG65" s="38">
        <f>IF(ISERROR(SMALL('出納簿シート'!L:L,$A65)),"",SMALL('出納簿シート'!L:L,$A65))</f>
      </c>
    </row>
    <row r="66" spans="1:33" ht="42" customHeight="1">
      <c r="A66" s="25">
        <v>49</v>
      </c>
      <c r="B66" s="208">
        <f>IF($AG66="","",INDEX('出納簿シート'!B:B,$AG66))</f>
      </c>
      <c r="C66" s="208"/>
      <c r="D66" s="169">
        <f>IF($AG66="","",INDEX('出納簿シート'!A:A,$AG66))</f>
      </c>
      <c r="E66" s="169"/>
      <c r="F66" s="169"/>
      <c r="G66" s="163">
        <f>IF($AG66="","",INDEX('出納簿シート'!F:F,$AG66))</f>
      </c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4">
        <f>IF($AG66="","",INDEX('出納簿シート'!G:G,$AG66))</f>
      </c>
      <c r="W66" s="164"/>
      <c r="X66" s="164"/>
      <c r="Y66" s="164"/>
      <c r="Z66" s="164"/>
      <c r="AA66" s="164">
        <f t="shared" si="1"/>
      </c>
      <c r="AB66" s="164"/>
      <c r="AC66" s="164"/>
      <c r="AD66" s="164"/>
      <c r="AE66" s="164"/>
      <c r="AG66" s="38">
        <f>IF(ISERROR(SMALL('出納簿シート'!L:L,$A66)),"",SMALL('出納簿シート'!L:L,$A66))</f>
      </c>
    </row>
    <row r="67" spans="1:33" ht="42" customHeight="1">
      <c r="A67" s="25">
        <v>50</v>
      </c>
      <c r="B67" s="208">
        <f>IF($AG67="","",INDEX('出納簿シート'!B:B,$AG67))</f>
      </c>
      <c r="C67" s="208"/>
      <c r="D67" s="169">
        <f>IF($AG67="","",INDEX('出納簿シート'!A:A,$AG67))</f>
      </c>
      <c r="E67" s="169"/>
      <c r="F67" s="169"/>
      <c r="G67" s="163">
        <f>IF($AG67="","",INDEX('出納簿シート'!F:F,$AG67))</f>
      </c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4">
        <f>IF($AG67="","",INDEX('出納簿シート'!G:G,$AG67))</f>
      </c>
      <c r="W67" s="164"/>
      <c r="X67" s="164"/>
      <c r="Y67" s="164"/>
      <c r="Z67" s="164"/>
      <c r="AA67" s="164">
        <f t="shared" si="1"/>
      </c>
      <c r="AB67" s="164"/>
      <c r="AC67" s="164"/>
      <c r="AD67" s="164"/>
      <c r="AE67" s="164"/>
      <c r="AG67" s="38">
        <f>IF(ISERROR(SMALL('出納簿シート'!L:L,$A67)),"",SMALL('出納簿シート'!L:L,$A67))</f>
      </c>
    </row>
    <row r="68" spans="1:33" ht="42" customHeight="1">
      <c r="A68" s="25">
        <v>51</v>
      </c>
      <c r="B68" s="208">
        <f>IF($AG68="","",INDEX('出納簿シート'!B:B,$AG68))</f>
      </c>
      <c r="C68" s="208"/>
      <c r="D68" s="169">
        <f>IF($AG68="","",INDEX('出納簿シート'!A:A,$AG68))</f>
      </c>
      <c r="E68" s="169"/>
      <c r="F68" s="169"/>
      <c r="G68" s="163">
        <f>IF($AG68="","",INDEX('出納簿シート'!F:F,$AG68))</f>
      </c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4">
        <f>IF($AG68="","",INDEX('出納簿シート'!G:G,$AG68))</f>
      </c>
      <c r="W68" s="164"/>
      <c r="X68" s="164"/>
      <c r="Y68" s="164"/>
      <c r="Z68" s="164"/>
      <c r="AA68" s="164">
        <f t="shared" si="1"/>
      </c>
      <c r="AB68" s="164"/>
      <c r="AC68" s="164"/>
      <c r="AD68" s="164"/>
      <c r="AE68" s="164"/>
      <c r="AG68" s="38">
        <f>IF(ISERROR(SMALL('出納簿シート'!L:L,$A68)),"",SMALL('出納簿シート'!L:L,$A68))</f>
      </c>
    </row>
    <row r="69" spans="1:33" ht="42" customHeight="1">
      <c r="A69" s="25">
        <v>52</v>
      </c>
      <c r="B69" s="208">
        <f>IF($AG69="","",INDEX('出納簿シート'!B:B,$AG69))</f>
      </c>
      <c r="C69" s="208"/>
      <c r="D69" s="169">
        <f>IF($AG69="","",INDEX('出納簿シート'!A:A,$AG69))</f>
      </c>
      <c r="E69" s="169"/>
      <c r="F69" s="169"/>
      <c r="G69" s="163">
        <f>IF($AG69="","",INDEX('出納簿シート'!F:F,$AG69))</f>
      </c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4">
        <f>IF($AG69="","",INDEX('出納簿シート'!G:G,$AG69))</f>
      </c>
      <c r="W69" s="164"/>
      <c r="X69" s="164"/>
      <c r="Y69" s="164"/>
      <c r="Z69" s="164"/>
      <c r="AA69" s="164">
        <f t="shared" si="1"/>
      </c>
      <c r="AB69" s="164"/>
      <c r="AC69" s="164"/>
      <c r="AD69" s="164"/>
      <c r="AE69" s="164"/>
      <c r="AG69" s="38">
        <f>IF(ISERROR(SMALL('出納簿シート'!L:L,$A69)),"",SMALL('出納簿シート'!L:L,$A69))</f>
      </c>
    </row>
    <row r="70" spans="1:33" ht="42" customHeight="1">
      <c r="A70" s="25">
        <v>53</v>
      </c>
      <c r="B70" s="208">
        <f>IF($AG70="","",INDEX('出納簿シート'!B:B,$AG70))</f>
      </c>
      <c r="C70" s="208"/>
      <c r="D70" s="169">
        <f>IF($AG70="","",INDEX('出納簿シート'!A:A,$AG70))</f>
      </c>
      <c r="E70" s="169"/>
      <c r="F70" s="169"/>
      <c r="G70" s="163">
        <f>IF($AG70="","",INDEX('出納簿シート'!F:F,$AG70))</f>
      </c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4">
        <f>IF($AG70="","",INDEX('出納簿シート'!G:G,$AG70))</f>
      </c>
      <c r="W70" s="164"/>
      <c r="X70" s="164"/>
      <c r="Y70" s="164"/>
      <c r="Z70" s="164"/>
      <c r="AA70" s="164">
        <f t="shared" si="1"/>
      </c>
      <c r="AB70" s="164"/>
      <c r="AC70" s="164"/>
      <c r="AD70" s="164"/>
      <c r="AE70" s="164"/>
      <c r="AG70" s="38">
        <f>IF(ISERROR(SMALL('出納簿シート'!L:L,$A70)),"",SMALL('出納簿シート'!L:L,$A70))</f>
      </c>
    </row>
    <row r="71" spans="1:33" ht="42" customHeight="1">
      <c r="A71" s="25">
        <v>54</v>
      </c>
      <c r="B71" s="208">
        <f>IF($AG71="","",INDEX('出納簿シート'!B:B,$AG71))</f>
      </c>
      <c r="C71" s="208"/>
      <c r="D71" s="169">
        <f>IF($AG71="","",INDEX('出納簿シート'!A:A,$AG71))</f>
      </c>
      <c r="E71" s="169"/>
      <c r="F71" s="169"/>
      <c r="G71" s="163">
        <f>IF($AG71="","",INDEX('出納簿シート'!F:F,$AG71))</f>
      </c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4">
        <f>IF($AG71="","",INDEX('出納簿シート'!G:G,$AG71))</f>
      </c>
      <c r="W71" s="164"/>
      <c r="X71" s="164"/>
      <c r="Y71" s="164"/>
      <c r="Z71" s="164"/>
      <c r="AA71" s="164">
        <f t="shared" si="1"/>
      </c>
      <c r="AB71" s="164"/>
      <c r="AC71" s="164"/>
      <c r="AD71" s="164"/>
      <c r="AE71" s="164"/>
      <c r="AG71" s="38">
        <f>IF(ISERROR(SMALL('出納簿シート'!L:L,$A71)),"",SMALL('出納簿シート'!L:L,$A71))</f>
      </c>
    </row>
    <row r="72" spans="1:33" ht="42" customHeight="1">
      <c r="A72" s="25">
        <v>55</v>
      </c>
      <c r="B72" s="208">
        <f>IF($AG72="","",INDEX('出納簿シート'!B:B,$AG72))</f>
      </c>
      <c r="C72" s="208"/>
      <c r="D72" s="169">
        <f>IF($AG72="","",INDEX('出納簿シート'!A:A,$AG72))</f>
      </c>
      <c r="E72" s="169"/>
      <c r="F72" s="169"/>
      <c r="G72" s="163">
        <f>IF($AG72="","",INDEX('出納簿シート'!F:F,$AG72))</f>
      </c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4">
        <f>IF($AG72="","",INDEX('出納簿シート'!G:G,$AG72))</f>
      </c>
      <c r="W72" s="164"/>
      <c r="X72" s="164"/>
      <c r="Y72" s="164"/>
      <c r="Z72" s="164"/>
      <c r="AA72" s="164">
        <f t="shared" si="1"/>
      </c>
      <c r="AB72" s="164"/>
      <c r="AC72" s="164"/>
      <c r="AD72" s="164"/>
      <c r="AE72" s="164"/>
      <c r="AG72" s="38">
        <f>IF(ISERROR(SMALL('出納簿シート'!L:L,$A72)),"",SMALL('出納簿シート'!L:L,$A72))</f>
      </c>
    </row>
    <row r="73" spans="1:33" ht="42" customHeight="1">
      <c r="A73" s="25">
        <v>56</v>
      </c>
      <c r="B73" s="208">
        <f>IF($AG73="","",INDEX('出納簿シート'!B:B,$AG73))</f>
      </c>
      <c r="C73" s="208"/>
      <c r="D73" s="169">
        <f>IF($AG73="","",INDEX('出納簿シート'!A:A,$AG73))</f>
      </c>
      <c r="E73" s="169"/>
      <c r="F73" s="169"/>
      <c r="G73" s="163">
        <f>IF($AG73="","",INDEX('出納簿シート'!F:F,$AG73))</f>
      </c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4">
        <f>IF($AG73="","",INDEX('出納簿シート'!G:G,$AG73))</f>
      </c>
      <c r="W73" s="164"/>
      <c r="X73" s="164"/>
      <c r="Y73" s="164"/>
      <c r="Z73" s="164"/>
      <c r="AA73" s="164">
        <f t="shared" si="1"/>
      </c>
      <c r="AB73" s="164"/>
      <c r="AC73" s="164"/>
      <c r="AD73" s="164"/>
      <c r="AE73" s="164"/>
      <c r="AG73" s="38">
        <f>IF(ISERROR(SMALL('出納簿シート'!L:L,$A73)),"",SMALL('出納簿シート'!L:L,$A73))</f>
      </c>
    </row>
    <row r="74" spans="1:33" ht="42" customHeight="1">
      <c r="A74" s="25">
        <v>57</v>
      </c>
      <c r="B74" s="208">
        <f>IF($AG74="","",INDEX('出納簿シート'!B:B,$AG74))</f>
      </c>
      <c r="C74" s="208"/>
      <c r="D74" s="169">
        <f>IF($AG74="","",INDEX('出納簿シート'!A:A,$AG74))</f>
      </c>
      <c r="E74" s="169"/>
      <c r="F74" s="169"/>
      <c r="G74" s="163">
        <f>IF($AG74="","",INDEX('出納簿シート'!F:F,$AG74))</f>
      </c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4">
        <f>IF($AG74="","",INDEX('出納簿シート'!G:G,$AG74))</f>
      </c>
      <c r="W74" s="164"/>
      <c r="X74" s="164"/>
      <c r="Y74" s="164"/>
      <c r="Z74" s="164"/>
      <c r="AA74" s="164">
        <f t="shared" si="1"/>
      </c>
      <c r="AB74" s="164"/>
      <c r="AC74" s="164"/>
      <c r="AD74" s="164"/>
      <c r="AE74" s="164"/>
      <c r="AG74" s="38">
        <f>IF(ISERROR(SMALL('出納簿シート'!L:L,$A74)),"",SMALL('出納簿シート'!L:L,$A74))</f>
      </c>
    </row>
    <row r="75" spans="1:33" ht="42" customHeight="1">
      <c r="A75" s="25">
        <v>58</v>
      </c>
      <c r="B75" s="208">
        <f>IF($AG75="","",INDEX('出納簿シート'!B:B,$AG75))</f>
      </c>
      <c r="C75" s="208"/>
      <c r="D75" s="169">
        <f>IF($AG75="","",INDEX('出納簿シート'!A:A,$AG75))</f>
      </c>
      <c r="E75" s="169"/>
      <c r="F75" s="169"/>
      <c r="G75" s="163">
        <f>IF($AG75="","",INDEX('出納簿シート'!F:F,$AG75))</f>
      </c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4">
        <f>IF($AG75="","",INDEX('出納簿シート'!G:G,$AG75))</f>
      </c>
      <c r="W75" s="164"/>
      <c r="X75" s="164"/>
      <c r="Y75" s="164"/>
      <c r="Z75" s="164"/>
      <c r="AA75" s="164">
        <f t="shared" si="1"/>
      </c>
      <c r="AB75" s="164"/>
      <c r="AC75" s="164"/>
      <c r="AD75" s="164"/>
      <c r="AE75" s="164"/>
      <c r="AG75" s="38">
        <f>IF(ISERROR(SMALL('出納簿シート'!L:L,$A75)),"",SMALL('出納簿シート'!L:L,$A75))</f>
      </c>
    </row>
    <row r="76" spans="2:31" ht="27" customHeight="1"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7"/>
      <c r="Y76" s="56"/>
      <c r="Z76" s="56"/>
      <c r="AA76" s="56"/>
      <c r="AB76" s="56"/>
      <c r="AC76" s="56"/>
      <c r="AD76" s="56"/>
      <c r="AE76" s="56"/>
    </row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</sheetData>
  <sheetProtection/>
  <mergeCells count="303">
    <mergeCell ref="B18:C18"/>
    <mergeCell ref="D18:F18"/>
    <mergeCell ref="G18:U18"/>
    <mergeCell ref="C15:Q15"/>
    <mergeCell ref="D17:F17"/>
    <mergeCell ref="G17:U17"/>
    <mergeCell ref="B17:C17"/>
    <mergeCell ref="O7:P8"/>
    <mergeCell ref="AA17:AE17"/>
    <mergeCell ref="V17:Z17"/>
    <mergeCell ref="AA15:AE15"/>
    <mergeCell ref="AA14:AE14"/>
    <mergeCell ref="V19:Z19"/>
    <mergeCell ref="V18:Z18"/>
    <mergeCell ref="AA18:AE18"/>
    <mergeCell ref="AA20:AE20"/>
    <mergeCell ref="B19:C19"/>
    <mergeCell ref="D19:F19"/>
    <mergeCell ref="G19:U19"/>
    <mergeCell ref="AA19:AE19"/>
    <mergeCell ref="B20:C20"/>
    <mergeCell ref="D20:F20"/>
    <mergeCell ref="G20:U20"/>
    <mergeCell ref="V20:Z20"/>
    <mergeCell ref="AA21:AE21"/>
    <mergeCell ref="B22:C22"/>
    <mergeCell ref="D22:F22"/>
    <mergeCell ref="G22:U22"/>
    <mergeCell ref="V22:Z22"/>
    <mergeCell ref="AA22:AE22"/>
    <mergeCell ref="B21:C21"/>
    <mergeCell ref="D21:F21"/>
    <mergeCell ref="G21:U21"/>
    <mergeCell ref="V21:Z21"/>
    <mergeCell ref="AA23:AE23"/>
    <mergeCell ref="B24:C24"/>
    <mergeCell ref="D24:F24"/>
    <mergeCell ref="G24:U24"/>
    <mergeCell ref="V24:Z24"/>
    <mergeCell ref="AA24:AE24"/>
    <mergeCell ref="B23:C23"/>
    <mergeCell ref="D23:F23"/>
    <mergeCell ref="G23:U23"/>
    <mergeCell ref="V23:Z23"/>
    <mergeCell ref="AA25:AE25"/>
    <mergeCell ref="B26:C26"/>
    <mergeCell ref="D26:F26"/>
    <mergeCell ref="G26:U26"/>
    <mergeCell ref="V26:Z26"/>
    <mergeCell ref="AA26:AE26"/>
    <mergeCell ref="B25:C25"/>
    <mergeCell ref="D25:F25"/>
    <mergeCell ref="G25:U25"/>
    <mergeCell ref="V25:Z25"/>
    <mergeCell ref="AA27:AE27"/>
    <mergeCell ref="B28:C28"/>
    <mergeCell ref="D28:F28"/>
    <mergeCell ref="G28:U28"/>
    <mergeCell ref="V28:Z28"/>
    <mergeCell ref="AA28:AE28"/>
    <mergeCell ref="B27:C27"/>
    <mergeCell ref="D27:F27"/>
    <mergeCell ref="G27:U27"/>
    <mergeCell ref="V27:Z27"/>
    <mergeCell ref="AA29:AE29"/>
    <mergeCell ref="B30:C30"/>
    <mergeCell ref="D30:F30"/>
    <mergeCell ref="G30:U30"/>
    <mergeCell ref="V30:Z30"/>
    <mergeCell ref="AA30:AE30"/>
    <mergeCell ref="B29:C29"/>
    <mergeCell ref="D29:F29"/>
    <mergeCell ref="G29:U29"/>
    <mergeCell ref="V29:Z29"/>
    <mergeCell ref="AA31:AE31"/>
    <mergeCell ref="B32:C32"/>
    <mergeCell ref="D32:F32"/>
    <mergeCell ref="G32:U32"/>
    <mergeCell ref="V32:Z32"/>
    <mergeCell ref="AA32:AE32"/>
    <mergeCell ref="B31:C31"/>
    <mergeCell ref="D31:F31"/>
    <mergeCell ref="G31:U31"/>
    <mergeCell ref="V31:Z31"/>
    <mergeCell ref="AA33:AE33"/>
    <mergeCell ref="B34:C34"/>
    <mergeCell ref="D34:F34"/>
    <mergeCell ref="G34:U34"/>
    <mergeCell ref="V34:Z34"/>
    <mergeCell ref="AA34:AE34"/>
    <mergeCell ref="B33:C33"/>
    <mergeCell ref="D33:F33"/>
    <mergeCell ref="G33:U33"/>
    <mergeCell ref="V33:Z33"/>
    <mergeCell ref="AA35:AE35"/>
    <mergeCell ref="B36:C36"/>
    <mergeCell ref="D36:F36"/>
    <mergeCell ref="G36:U36"/>
    <mergeCell ref="V36:Z36"/>
    <mergeCell ref="AA36:AE36"/>
    <mergeCell ref="B35:C35"/>
    <mergeCell ref="D35:F35"/>
    <mergeCell ref="G35:U35"/>
    <mergeCell ref="V35:Z35"/>
    <mergeCell ref="AA37:AE37"/>
    <mergeCell ref="B38:C38"/>
    <mergeCell ref="D38:F38"/>
    <mergeCell ref="G38:U38"/>
    <mergeCell ref="V38:Z38"/>
    <mergeCell ref="AA38:AE38"/>
    <mergeCell ref="B37:C37"/>
    <mergeCell ref="D37:F37"/>
    <mergeCell ref="G37:U37"/>
    <mergeCell ref="V37:Z37"/>
    <mergeCell ref="AA39:AE39"/>
    <mergeCell ref="B40:C40"/>
    <mergeCell ref="D40:F40"/>
    <mergeCell ref="G40:U40"/>
    <mergeCell ref="V40:Z40"/>
    <mergeCell ref="AA40:AE40"/>
    <mergeCell ref="B39:C39"/>
    <mergeCell ref="D39:F39"/>
    <mergeCell ref="G39:U39"/>
    <mergeCell ref="V39:Z39"/>
    <mergeCell ref="AA41:AE41"/>
    <mergeCell ref="B42:C42"/>
    <mergeCell ref="D42:F42"/>
    <mergeCell ref="G42:U42"/>
    <mergeCell ref="V42:Z42"/>
    <mergeCell ref="AA42:AE42"/>
    <mergeCell ref="B41:C41"/>
    <mergeCell ref="D41:F41"/>
    <mergeCell ref="G41:U41"/>
    <mergeCell ref="V41:Z41"/>
    <mergeCell ref="AA43:AE43"/>
    <mergeCell ref="B44:C44"/>
    <mergeCell ref="D44:F44"/>
    <mergeCell ref="G44:U44"/>
    <mergeCell ref="V44:Z44"/>
    <mergeCell ref="AA44:AE44"/>
    <mergeCell ref="B43:C43"/>
    <mergeCell ref="D43:F43"/>
    <mergeCell ref="G43:U43"/>
    <mergeCell ref="V43:Z43"/>
    <mergeCell ref="AA45:AE45"/>
    <mergeCell ref="B46:C46"/>
    <mergeCell ref="D46:F46"/>
    <mergeCell ref="G46:U46"/>
    <mergeCell ref="V46:Z46"/>
    <mergeCell ref="AA46:AE46"/>
    <mergeCell ref="B45:C45"/>
    <mergeCell ref="D45:F45"/>
    <mergeCell ref="G45:U45"/>
    <mergeCell ref="V45:Z45"/>
    <mergeCell ref="AA47:AE47"/>
    <mergeCell ref="B48:C48"/>
    <mergeCell ref="D48:F48"/>
    <mergeCell ref="G48:U48"/>
    <mergeCell ref="V48:Z48"/>
    <mergeCell ref="AA48:AE48"/>
    <mergeCell ref="B47:C47"/>
    <mergeCell ref="D47:F47"/>
    <mergeCell ref="G47:U47"/>
    <mergeCell ref="V47:Z47"/>
    <mergeCell ref="AA49:AE49"/>
    <mergeCell ref="B50:C50"/>
    <mergeCell ref="D50:F50"/>
    <mergeCell ref="G50:U50"/>
    <mergeCell ref="V50:Z50"/>
    <mergeCell ref="AA50:AE50"/>
    <mergeCell ref="B49:C49"/>
    <mergeCell ref="D49:F49"/>
    <mergeCell ref="G49:U49"/>
    <mergeCell ref="V49:Z49"/>
    <mergeCell ref="AA51:AE51"/>
    <mergeCell ref="B52:C52"/>
    <mergeCell ref="D52:F52"/>
    <mergeCell ref="G52:U52"/>
    <mergeCell ref="V52:Z52"/>
    <mergeCell ref="AA52:AE52"/>
    <mergeCell ref="B51:C51"/>
    <mergeCell ref="D51:F51"/>
    <mergeCell ref="G51:U51"/>
    <mergeCell ref="V51:Z51"/>
    <mergeCell ref="AA53:AE53"/>
    <mergeCell ref="B54:C54"/>
    <mergeCell ref="D54:F54"/>
    <mergeCell ref="G54:U54"/>
    <mergeCell ref="V54:Z54"/>
    <mergeCell ref="AA54:AE54"/>
    <mergeCell ref="B53:C53"/>
    <mergeCell ref="D53:F53"/>
    <mergeCell ref="G53:U53"/>
    <mergeCell ref="V53:Z53"/>
    <mergeCell ref="B57:C57"/>
    <mergeCell ref="D57:F57"/>
    <mergeCell ref="G57:U57"/>
    <mergeCell ref="V57:Z57"/>
    <mergeCell ref="B56:C56"/>
    <mergeCell ref="D56:F56"/>
    <mergeCell ref="G56:U56"/>
    <mergeCell ref="V56:Z56"/>
    <mergeCell ref="AA61:AE61"/>
    <mergeCell ref="B58:C58"/>
    <mergeCell ref="D58:F58"/>
    <mergeCell ref="G58:U58"/>
    <mergeCell ref="V58:Z58"/>
    <mergeCell ref="B60:C60"/>
    <mergeCell ref="AA59:AE59"/>
    <mergeCell ref="AA60:AE60"/>
    <mergeCell ref="D60:F60"/>
    <mergeCell ref="G60:U60"/>
    <mergeCell ref="AA56:AE56"/>
    <mergeCell ref="B55:C55"/>
    <mergeCell ref="D55:F55"/>
    <mergeCell ref="G55:U55"/>
    <mergeCell ref="V55:Z55"/>
    <mergeCell ref="AA55:AE55"/>
    <mergeCell ref="V60:Z60"/>
    <mergeCell ref="B59:C59"/>
    <mergeCell ref="D59:F59"/>
    <mergeCell ref="G59:U59"/>
    <mergeCell ref="V59:Z59"/>
    <mergeCell ref="B62:C62"/>
    <mergeCell ref="D62:F62"/>
    <mergeCell ref="G62:U62"/>
    <mergeCell ref="V62:Z62"/>
    <mergeCell ref="B61:C61"/>
    <mergeCell ref="D61:F61"/>
    <mergeCell ref="G61:U61"/>
    <mergeCell ref="V61:Z61"/>
    <mergeCell ref="V63:Z63"/>
    <mergeCell ref="V66:Z66"/>
    <mergeCell ref="V64:Z64"/>
    <mergeCell ref="D64:F64"/>
    <mergeCell ref="G64:U64"/>
    <mergeCell ref="B66:C66"/>
    <mergeCell ref="D66:F66"/>
    <mergeCell ref="G66:U66"/>
    <mergeCell ref="B63:C63"/>
    <mergeCell ref="D63:F63"/>
    <mergeCell ref="G63:U63"/>
    <mergeCell ref="B64:C64"/>
    <mergeCell ref="B65:C65"/>
    <mergeCell ref="D65:F65"/>
    <mergeCell ref="G65:U65"/>
    <mergeCell ref="B67:C67"/>
    <mergeCell ref="D67:F67"/>
    <mergeCell ref="V67:Z67"/>
    <mergeCell ref="B68:C68"/>
    <mergeCell ref="D68:F68"/>
    <mergeCell ref="G68:U68"/>
    <mergeCell ref="V68:Z68"/>
    <mergeCell ref="G67:U67"/>
    <mergeCell ref="G69:U69"/>
    <mergeCell ref="V69:Z69"/>
    <mergeCell ref="B71:C71"/>
    <mergeCell ref="D71:F71"/>
    <mergeCell ref="G71:U71"/>
    <mergeCell ref="V71:Z71"/>
    <mergeCell ref="B69:C69"/>
    <mergeCell ref="D69:F69"/>
    <mergeCell ref="D70:F70"/>
    <mergeCell ref="G70:U70"/>
    <mergeCell ref="B70:C70"/>
    <mergeCell ref="B75:C75"/>
    <mergeCell ref="B72:C72"/>
    <mergeCell ref="D72:F72"/>
    <mergeCell ref="D75:F75"/>
    <mergeCell ref="G72:U72"/>
    <mergeCell ref="B73:C73"/>
    <mergeCell ref="G73:U73"/>
    <mergeCell ref="B74:C74"/>
    <mergeCell ref="D74:F74"/>
    <mergeCell ref="G74:U74"/>
    <mergeCell ref="G75:U75"/>
    <mergeCell ref="V75:Z75"/>
    <mergeCell ref="D73:F73"/>
    <mergeCell ref="AA57:AE57"/>
    <mergeCell ref="V74:Z74"/>
    <mergeCell ref="AA74:AE74"/>
    <mergeCell ref="V73:Z73"/>
    <mergeCell ref="AA58:AE58"/>
    <mergeCell ref="V65:Z65"/>
    <mergeCell ref="AA66:AE66"/>
    <mergeCell ref="AA64:AE64"/>
    <mergeCell ref="V72:Z72"/>
    <mergeCell ref="AA73:AE73"/>
    <mergeCell ref="AA68:AE68"/>
    <mergeCell ref="AA75:AE75"/>
    <mergeCell ref="AA70:AE70"/>
    <mergeCell ref="AA72:AE72"/>
    <mergeCell ref="V70:Z70"/>
    <mergeCell ref="AG7:AG16"/>
    <mergeCell ref="O5:Z6"/>
    <mergeCell ref="Q7:Z8"/>
    <mergeCell ref="B1:J1"/>
    <mergeCell ref="AA62:AE62"/>
    <mergeCell ref="AA71:AE71"/>
    <mergeCell ref="AA69:AE69"/>
    <mergeCell ref="AA67:AE67"/>
    <mergeCell ref="AA65:AE65"/>
    <mergeCell ref="AA63:AE63"/>
  </mergeCells>
  <conditionalFormatting sqref="C18 G18:U75">
    <cfRule type="expression" priority="24" dxfId="1340" stopIfTrue="1">
      <formula>COUNT($V18)=1</formula>
    </cfRule>
  </conditionalFormatting>
  <conditionalFormatting sqref="B18">
    <cfRule type="expression" priority="23" dxfId="1340" stopIfTrue="1">
      <formula>COUNT(V18)=1</formula>
    </cfRule>
  </conditionalFormatting>
  <conditionalFormatting sqref="C18 U18:U75">
    <cfRule type="expression" priority="22" dxfId="1340" stopIfTrue="1">
      <formula>COUNT($T18)=1</formula>
    </cfRule>
  </conditionalFormatting>
  <conditionalFormatting sqref="E18:E75">
    <cfRule type="expression" priority="21" dxfId="1340" stopIfTrue="1">
      <formula>COUNT($V18)=1</formula>
    </cfRule>
  </conditionalFormatting>
  <conditionalFormatting sqref="D18:D75">
    <cfRule type="expression" priority="20" dxfId="1340" stopIfTrue="1">
      <formula>COUNT($V18)=1</formula>
    </cfRule>
  </conditionalFormatting>
  <conditionalFormatting sqref="F18:F75">
    <cfRule type="expression" priority="19" dxfId="1340" stopIfTrue="1">
      <formula>COUNT($V18)=1</formula>
    </cfRule>
  </conditionalFormatting>
  <conditionalFormatting sqref="H18:S18">
    <cfRule type="expression" priority="17" dxfId="1340" stopIfTrue="1">
      <formula>COUNT($T18)=1</formula>
    </cfRule>
  </conditionalFormatting>
  <conditionalFormatting sqref="V18:Z18">
    <cfRule type="expression" priority="16" dxfId="1340" stopIfTrue="1">
      <formula>COUNT($V18)=1</formula>
    </cfRule>
  </conditionalFormatting>
  <conditionalFormatting sqref="X18:Z18">
    <cfRule type="expression" priority="15" dxfId="1340" stopIfTrue="1">
      <formula>COUNT($T18)=1</formula>
    </cfRule>
  </conditionalFormatting>
  <conditionalFormatting sqref="AA18:AE18">
    <cfRule type="expression" priority="14" dxfId="1340" stopIfTrue="1">
      <formula>COUNT($V18)=1</formula>
    </cfRule>
  </conditionalFormatting>
  <conditionalFormatting sqref="AC18:AE18">
    <cfRule type="expression" priority="13" dxfId="1340" stopIfTrue="1">
      <formula>COUNT($T18)=1</formula>
    </cfRule>
  </conditionalFormatting>
  <conditionalFormatting sqref="C18:C75">
    <cfRule type="expression" priority="12" dxfId="1340" stopIfTrue="1">
      <formula>COUNT($V18)=1</formula>
    </cfRule>
  </conditionalFormatting>
  <conditionalFormatting sqref="B18:B75">
    <cfRule type="expression" priority="11" dxfId="1340" stopIfTrue="1">
      <formula>COUNT(V18)=1</formula>
    </cfRule>
  </conditionalFormatting>
  <conditionalFormatting sqref="C18:C75">
    <cfRule type="expression" priority="10" dxfId="1340" stopIfTrue="1">
      <formula>COUNT($T18)=1</formula>
    </cfRule>
  </conditionalFormatting>
  <conditionalFormatting sqref="E19:E75">
    <cfRule type="expression" priority="9" dxfId="1340" stopIfTrue="1">
      <formula>COUNT($V19)=1</formula>
    </cfRule>
  </conditionalFormatting>
  <conditionalFormatting sqref="D19:D75">
    <cfRule type="expression" priority="8" dxfId="1340" stopIfTrue="1">
      <formula>COUNT($V19)=1</formula>
    </cfRule>
  </conditionalFormatting>
  <conditionalFormatting sqref="F19:F75">
    <cfRule type="expression" priority="7" dxfId="1340" stopIfTrue="1">
      <formula>COUNT($V19)=1</formula>
    </cfRule>
  </conditionalFormatting>
  <conditionalFormatting sqref="H19:S75">
    <cfRule type="expression" priority="5" dxfId="1340" stopIfTrue="1">
      <formula>COUNT($T19)=1</formula>
    </cfRule>
  </conditionalFormatting>
  <conditionalFormatting sqref="V19:Z75">
    <cfRule type="expression" priority="4" dxfId="1340" stopIfTrue="1">
      <formula>COUNT($V19)=1</formula>
    </cfRule>
  </conditionalFormatting>
  <conditionalFormatting sqref="X19:Z75">
    <cfRule type="expression" priority="3" dxfId="1340" stopIfTrue="1">
      <formula>COUNT($T19)=1</formula>
    </cfRule>
  </conditionalFormatting>
  <conditionalFormatting sqref="AA19:AE75">
    <cfRule type="expression" priority="2" dxfId="1340" stopIfTrue="1">
      <formula>COUNT($V19)=1</formula>
    </cfRule>
  </conditionalFormatting>
  <conditionalFormatting sqref="AC19:AE75">
    <cfRule type="expression" priority="1" dxfId="1340" stopIfTrue="1">
      <formula>COUNT($T19)=1</formula>
    </cfRule>
  </conditionalFormatting>
  <dataValidations count="1">
    <dataValidation allowBlank="1" showInputMessage="1" showErrorMessage="1" imeMode="on" sqref="O7:P8"/>
  </dataValidations>
  <printOptions/>
  <pageMargins left="0.7086614173228347" right="0.31496062992125984" top="0.4330708661417323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青森県高等学校文化連盟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青森県高等学校文化連盟</dc:creator>
  <cp:keywords/>
  <dc:description/>
  <cp:lastModifiedBy>小泉 恵子</cp:lastModifiedBy>
  <cp:lastPrinted>2020-06-19T07:14:55Z</cp:lastPrinted>
  <dcterms:created xsi:type="dcterms:W3CDTF">2002-07-09T22:44:32Z</dcterms:created>
  <dcterms:modified xsi:type="dcterms:W3CDTF">2020-06-19T07:16:58Z</dcterms:modified>
  <cp:category/>
  <cp:version/>
  <cp:contentType/>
  <cp:contentStatus/>
</cp:coreProperties>
</file>